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Инна-пк\сетевая\ЭКОНОМИЧЕСКИЙ ОТДЕЛ\ФИН ПЛАН 2021\отчеты 2021\Костычева 10\"/>
    </mc:Choice>
  </mc:AlternateContent>
  <bookViews>
    <workbookView xWindow="0" yWindow="0" windowWidth="20490" windowHeight="9045"/>
  </bookViews>
  <sheets>
    <sheet name="год" sheetId="1" r:id="rId1"/>
  </sheets>
  <externalReferences>
    <externalReference r:id="rId2"/>
  </externalReferences>
  <definedNames>
    <definedName name="_xlnm.Print_Area" localSheetId="0">год!$A$1:$C$46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C32" i="1"/>
  <c r="C31" i="1"/>
  <c r="C34" i="1" s="1"/>
  <c r="C35" i="1" s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C8" i="1"/>
  <c r="C4" i="1"/>
  <c r="C36" i="1" s="1"/>
</calcChain>
</file>

<file path=xl/sharedStrings.xml><?xml version="1.0" encoding="utf-8"?>
<sst xmlns="http://schemas.openxmlformats.org/spreadsheetml/2006/main" count="37" uniqueCount="33">
  <si>
    <t>Доходы и расходы ООО КА "Ирбис"  по управлению и обслуживанию МКД ул. Костычева д. 10</t>
  </si>
  <si>
    <t>Начислено за услуги по содержанию и текущему ремонту общего имущества МКД  за 2021  год</t>
  </si>
  <si>
    <t>Поступило за услуги по содержанию и текущему ремонту общего имущества МКД за 2021 год</t>
  </si>
  <si>
    <t>Долг собственников помещений на 01.01.2022 г.</t>
  </si>
  <si>
    <t>№</t>
  </si>
  <si>
    <t>Наименование работы</t>
  </si>
  <si>
    <t>Выполнено  услуг (работ) за 2021 год</t>
  </si>
  <si>
    <t>Техническое обслуживание инженерных сетей входящих в состав общего имущества многоквартирных жилых домов</t>
  </si>
  <si>
    <t>Осмотр технических этажей, чердаков и подвальных помещений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</si>
  <si>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</si>
  <si>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</si>
  <si>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</si>
  <si>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</si>
  <si>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мест общего пользования</t>
  </si>
  <si>
    <t>Осмотр наружных конструкций панельного дома</t>
  </si>
  <si>
    <t>Аварийное обслуживание, непредвиденные работы (заявочный ремонт)</t>
  </si>
  <si>
    <t>дежурство слесарей, электриков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</si>
  <si>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</si>
  <si>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</si>
  <si>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</si>
  <si>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Уборка лестничных площадок и маршей </t>
  </si>
  <si>
    <t xml:space="preserve">Подметание прилегающей территории, содержание и уборка контейнерных площадок 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</si>
  <si>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</si>
  <si>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</si>
  <si>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</si>
  <si>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</si>
  <si>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</si>
  <si>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Всего:</t>
  </si>
  <si>
    <t>Текущий ремонт</t>
  </si>
  <si>
    <t>Гидравлические испытания системы отопления</t>
  </si>
  <si>
    <t>Промывка системы отопления</t>
  </si>
  <si>
    <t>Итого</t>
  </si>
  <si>
    <t>Остаток средств на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</si>
</sst>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2"/>
      <name val="Calibri Light"/>
      <family val="1"/>
      <charset val="204"/>
      <scheme val="maj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Calibri Light"/>
      <family val="1"/>
      <charset val="204"/>
      <scheme val="major"/>
    </font>
    <font>
      <b/>
      <sz val="12"/>
      <name val="Times New Roman"/>
      <family val="1"/>
      <charset val="204"/>
    </font>
    <font>
      <sz val="12"/>
      <name val="Cambria"/>
      <family val="1"/>
      <charset val="204"/>
    </font>
    <font>
      <b/>
      <sz val="12"/>
      <color theme="1"/>
      <name val="Calibri Light"/>
      <family val="1"/>
      <charset val="204"/>
      <scheme val="major"/>
    </font>
    <font>
      <b/>
      <i/>
      <sz val="12"/>
      <color theme="1"/>
      <name val="Calibri Light"/>
      <family val="1"/>
      <charset val="204"/>
      <scheme val="maj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 Light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/>
    <xf numFmtId="4" fontId="1" fillId="0" borderId="0" xfId="0" applyNumberFormat="1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4" fontId="4" fillId="0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/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/>
    <xf numFmtId="0" fontId="7" fillId="0" borderId="1" xfId="0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wrapText="1"/>
    </xf>
    <xf numFmtId="0" fontId="1" fillId="0" borderId="2" xfId="0" applyFont="1" applyBorder="1" applyAlignment="1">
      <alignment horizontal="justify" wrapText="1"/>
    </xf>
    <xf numFmtId="0" fontId="1" fillId="2" borderId="0" xfId="0" applyFont="1" applyFill="1"/>
    <xf numFmtId="0" fontId="11" fillId="3" borderId="1" xfId="0" applyFont="1" applyFill="1" applyBorder="1" applyAlignment="1">
      <alignment horizontal="right"/>
    </xf>
    <xf numFmtId="0" fontId="11" fillId="3" borderId="3" xfId="0" applyFont="1" applyFill="1" applyBorder="1" applyAlignment="1">
      <alignment horizontal="right"/>
    </xf>
    <xf numFmtId="0" fontId="11" fillId="2" borderId="0" xfId="0" applyFont="1" applyFill="1"/>
    <xf numFmtId="0" fontId="12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right"/>
    </xf>
    <xf numFmtId="0" fontId="8" fillId="2" borderId="0" xfId="0" applyFont="1" applyFill="1"/>
    <xf numFmtId="0" fontId="7" fillId="2" borderId="1" xfId="0" applyFont="1" applyFill="1" applyBorder="1" applyAlignment="1">
      <alignment horizontal="justify" wrapText="1"/>
    </xf>
    <xf numFmtId="0" fontId="3" fillId="0" borderId="1" xfId="0" applyFont="1" applyBorder="1" applyAlignment="1">
      <alignment horizontal="center"/>
    </xf>
    <xf numFmtId="4" fontId="1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7" fillId="2" borderId="0" xfId="0" applyFont="1" applyFill="1" applyAlignment="1">
      <alignment horizontal="justify" wrapText="1"/>
    </xf>
    <xf numFmtId="0" fontId="0" fillId="0" borderId="0" xfId="0" applyAlignment="1">
      <alignment horizontal="justify" wrapText="1"/>
    </xf>
    <xf numFmtId="0" fontId="7" fillId="0" borderId="0" xfId="0" applyFont="1" applyAlignment="1">
      <alignment horizontal="justify" wrapText="1"/>
    </xf>
    <xf numFmtId="0" fontId="14" fillId="0" borderId="0" xfId="0" applyFont="1" applyAlignment="1">
      <alignment horizontal="justify" wrapText="1"/>
    </xf>
    <xf numFmtId="0" fontId="7" fillId="0" borderId="0" xfId="0" applyFont="1"/>
    <xf numFmtId="4" fontId="2" fillId="0" borderId="0" xfId="0" applyNumberFormat="1" applyFont="1" applyFill="1" applyAlignment="1">
      <alignment horizontal="center" vertical="center"/>
    </xf>
    <xf numFmtId="0" fontId="1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&#1050;&#1054;&#1053;&#1054;&#1052;&#1048;&#1063;&#1045;&#1057;&#1050;&#1048;&#1049;%20&#1054;&#1058;&#1044;&#1045;&#1051;/&#1060;&#1048;&#1053;%20&#1055;&#1051;&#1040;&#1053;%202021/&#1040;&#1082;&#1090;&#1099;%202021%20&#1075;&#1086;&#1076;/&#1050;&#1086;&#1089;&#1090;&#1099;&#1095;&#1077;&#1074;&#1072;%2010/&#1082;&#1086;&#1089;&#1090;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"/>
      <sheetName val="окт"/>
      <sheetName val="ноя"/>
      <sheetName val="дек"/>
      <sheetName val="год"/>
    </sheetNames>
    <sheetDataSet>
      <sheetData sheetId="0">
        <row r="8">
          <cell r="G8">
            <v>3026.1440000000002</v>
          </cell>
        </row>
        <row r="9">
          <cell r="G9">
            <v>756.53600000000006</v>
          </cell>
        </row>
        <row r="10">
          <cell r="G10">
            <v>1418.5050000000001</v>
          </cell>
        </row>
        <row r="11">
          <cell r="G11">
            <v>661.96900000000016</v>
          </cell>
        </row>
        <row r="12">
          <cell r="G12">
            <v>378.26800000000003</v>
          </cell>
        </row>
        <row r="13">
          <cell r="G13">
            <v>1796.7730000000001</v>
          </cell>
        </row>
        <row r="14">
          <cell r="G14">
            <v>1607.6390000000004</v>
          </cell>
        </row>
        <row r="15">
          <cell r="G15">
            <v>1702.2060000000001</v>
          </cell>
        </row>
        <row r="16">
          <cell r="G16">
            <v>4728.3500000000004</v>
          </cell>
        </row>
        <row r="17">
          <cell r="G17">
            <v>3971.8140000000003</v>
          </cell>
        </row>
        <row r="18">
          <cell r="G18">
            <v>472.83500000000004</v>
          </cell>
        </row>
        <row r="19">
          <cell r="G19">
            <v>756.53600000000006</v>
          </cell>
        </row>
        <row r="20">
          <cell r="G20">
            <v>3688.1130000000003</v>
          </cell>
        </row>
        <row r="21">
          <cell r="G21">
            <v>10307.803000000002</v>
          </cell>
        </row>
        <row r="22">
          <cell r="G22">
            <v>20993.874000000003</v>
          </cell>
        </row>
        <row r="23">
          <cell r="G23">
            <v>23532</v>
          </cell>
        </row>
        <row r="24">
          <cell r="G24">
            <v>14941.586000000001</v>
          </cell>
        </row>
        <row r="25">
          <cell r="G25">
            <v>1229.3710000000001</v>
          </cell>
        </row>
        <row r="26">
          <cell r="G26">
            <v>11631.741</v>
          </cell>
        </row>
        <row r="27">
          <cell r="G27">
            <v>15036.153000000002</v>
          </cell>
        </row>
        <row r="28">
          <cell r="G28">
            <v>122638.226</v>
          </cell>
        </row>
        <row r="31">
          <cell r="G31">
            <v>3287.75</v>
          </cell>
        </row>
      </sheetData>
      <sheetData sheetId="1">
        <row r="8">
          <cell r="G8">
            <v>3120.7110000000002</v>
          </cell>
        </row>
        <row r="9">
          <cell r="G9">
            <v>756.53600000000006</v>
          </cell>
        </row>
        <row r="10">
          <cell r="G10">
            <v>1513.0720000000001</v>
          </cell>
        </row>
        <row r="11">
          <cell r="G11">
            <v>661.96900000000016</v>
          </cell>
        </row>
        <row r="12">
          <cell r="G12">
            <v>378.26800000000003</v>
          </cell>
        </row>
        <row r="13">
          <cell r="G13">
            <v>1891.3400000000001</v>
          </cell>
        </row>
        <row r="14">
          <cell r="G14">
            <v>1702.2060000000001</v>
          </cell>
        </row>
        <row r="15">
          <cell r="G15">
            <v>1796.7730000000001</v>
          </cell>
        </row>
        <row r="16">
          <cell r="G16">
            <v>4917.4840000000004</v>
          </cell>
        </row>
        <row r="17">
          <cell r="G17">
            <v>4160.9480000000003</v>
          </cell>
        </row>
        <row r="18">
          <cell r="G18">
            <v>472.83500000000004</v>
          </cell>
        </row>
        <row r="19">
          <cell r="G19">
            <v>756.53600000000006</v>
          </cell>
        </row>
        <row r="20">
          <cell r="G20">
            <v>3782.6800000000003</v>
          </cell>
        </row>
        <row r="21">
          <cell r="G21">
            <v>12293.710000000001</v>
          </cell>
        </row>
        <row r="22">
          <cell r="G22">
            <v>21750.41</v>
          </cell>
        </row>
        <row r="23">
          <cell r="G23">
            <v>24383.84</v>
          </cell>
        </row>
        <row r="24">
          <cell r="G24">
            <v>15508.987999999999</v>
          </cell>
        </row>
        <row r="25">
          <cell r="G25">
            <v>1229.3710000000001</v>
          </cell>
        </row>
        <row r="26">
          <cell r="G26">
            <v>12010.009000000002</v>
          </cell>
        </row>
        <row r="27">
          <cell r="G27">
            <v>15036.153000000002</v>
          </cell>
        </row>
        <row r="28">
          <cell r="G28">
            <v>128123.849</v>
          </cell>
        </row>
        <row r="31">
          <cell r="G31">
            <v>5551.33</v>
          </cell>
        </row>
      </sheetData>
      <sheetData sheetId="2">
        <row r="8">
          <cell r="G8">
            <v>3120.7110000000002</v>
          </cell>
        </row>
        <row r="9">
          <cell r="G9">
            <v>756.53600000000006</v>
          </cell>
        </row>
        <row r="10">
          <cell r="G10">
            <v>1513.0720000000001</v>
          </cell>
        </row>
        <row r="11">
          <cell r="G11">
            <v>661.96900000000016</v>
          </cell>
        </row>
        <row r="12">
          <cell r="G12">
            <v>378.26800000000003</v>
          </cell>
        </row>
        <row r="13">
          <cell r="G13">
            <v>1891.3400000000001</v>
          </cell>
        </row>
        <row r="14">
          <cell r="G14">
            <v>1702.2060000000001</v>
          </cell>
        </row>
        <row r="15">
          <cell r="G15">
            <v>1796.7730000000001</v>
          </cell>
        </row>
        <row r="16">
          <cell r="G16">
            <v>4917.4840000000004</v>
          </cell>
        </row>
        <row r="17">
          <cell r="G17">
            <v>4160.9480000000003</v>
          </cell>
        </row>
        <row r="18">
          <cell r="G18">
            <v>472.83500000000004</v>
          </cell>
        </row>
        <row r="19">
          <cell r="G19">
            <v>756.53600000000006</v>
          </cell>
        </row>
        <row r="20">
          <cell r="G20">
            <v>3782.6800000000003</v>
          </cell>
        </row>
        <row r="21">
          <cell r="G21">
            <v>12293.710000000001</v>
          </cell>
        </row>
        <row r="22">
          <cell r="G22">
            <v>21750.41</v>
          </cell>
        </row>
        <row r="23">
          <cell r="G23">
            <v>24383.84</v>
          </cell>
        </row>
        <row r="24">
          <cell r="G24">
            <v>15508.987999999999</v>
          </cell>
        </row>
        <row r="25">
          <cell r="G25">
            <v>1229.3710000000001</v>
          </cell>
        </row>
        <row r="26">
          <cell r="G26">
            <v>12010.009000000002</v>
          </cell>
        </row>
        <row r="27">
          <cell r="G27">
            <v>15036.153000000002</v>
          </cell>
        </row>
        <row r="28">
          <cell r="G28">
            <v>128123.849</v>
          </cell>
        </row>
        <row r="31">
          <cell r="G31">
            <v>34848.460000000006</v>
          </cell>
        </row>
      </sheetData>
      <sheetData sheetId="3">
        <row r="8">
          <cell r="G8">
            <v>3120.7110000000002</v>
          </cell>
        </row>
        <row r="9">
          <cell r="G9">
            <v>756.53600000000006</v>
          </cell>
        </row>
        <row r="10">
          <cell r="G10">
            <v>1513.0720000000001</v>
          </cell>
        </row>
        <row r="11">
          <cell r="G11">
            <v>661.96900000000016</v>
          </cell>
        </row>
        <row r="12">
          <cell r="G12">
            <v>378.26800000000003</v>
          </cell>
        </row>
        <row r="13">
          <cell r="G13">
            <v>1891.3400000000001</v>
          </cell>
        </row>
        <row r="14">
          <cell r="G14">
            <v>1702.2060000000001</v>
          </cell>
        </row>
        <row r="15">
          <cell r="G15">
            <v>1796.7730000000001</v>
          </cell>
        </row>
        <row r="16">
          <cell r="G16">
            <v>4917.4840000000004</v>
          </cell>
        </row>
        <row r="17">
          <cell r="G17">
            <v>4160.9480000000003</v>
          </cell>
        </row>
        <row r="18">
          <cell r="G18">
            <v>472.83500000000004</v>
          </cell>
        </row>
        <row r="19">
          <cell r="G19">
            <v>756.53600000000006</v>
          </cell>
        </row>
        <row r="20">
          <cell r="G20">
            <v>3782.6800000000003</v>
          </cell>
        </row>
        <row r="21">
          <cell r="G21">
            <v>12293.710000000001</v>
          </cell>
        </row>
        <row r="22">
          <cell r="G22">
            <v>21750.41</v>
          </cell>
        </row>
        <row r="23">
          <cell r="G23">
            <v>24383.84</v>
          </cell>
        </row>
        <row r="24">
          <cell r="G24">
            <v>15508.987999999999</v>
          </cell>
        </row>
        <row r="25">
          <cell r="G25">
            <v>1229.3710000000001</v>
          </cell>
        </row>
        <row r="26">
          <cell r="G26">
            <v>12010.009000000002</v>
          </cell>
        </row>
        <row r="27">
          <cell r="G27">
            <v>15036.153000000002</v>
          </cell>
        </row>
        <row r="28">
          <cell r="G28">
            <v>128123.849</v>
          </cell>
        </row>
        <row r="31">
          <cell r="G31">
            <v>3757.8100000000004</v>
          </cell>
        </row>
      </sheetData>
      <sheetData sheetId="4">
        <row r="8">
          <cell r="G8">
            <v>3120.7110000000002</v>
          </cell>
        </row>
        <row r="9">
          <cell r="G9">
            <v>756.53600000000006</v>
          </cell>
        </row>
        <row r="10">
          <cell r="G10">
            <v>1513.0720000000001</v>
          </cell>
        </row>
        <row r="11">
          <cell r="G11">
            <v>661.96900000000016</v>
          </cell>
        </row>
        <row r="12">
          <cell r="G12">
            <v>378.26800000000003</v>
          </cell>
        </row>
        <row r="13">
          <cell r="G13">
            <v>1891.3400000000001</v>
          </cell>
        </row>
        <row r="14">
          <cell r="G14">
            <v>1702.2060000000001</v>
          </cell>
        </row>
        <row r="15">
          <cell r="G15">
            <v>1796.7730000000001</v>
          </cell>
        </row>
        <row r="16">
          <cell r="G16">
            <v>4917.4840000000004</v>
          </cell>
        </row>
        <row r="17">
          <cell r="G17">
            <v>4160.9480000000003</v>
          </cell>
        </row>
        <row r="18">
          <cell r="G18">
            <v>472.83500000000004</v>
          </cell>
        </row>
        <row r="19">
          <cell r="G19">
            <v>756.53600000000006</v>
          </cell>
        </row>
        <row r="20">
          <cell r="G20">
            <v>3782.6800000000003</v>
          </cell>
        </row>
        <row r="21">
          <cell r="G21">
            <v>12293.710000000001</v>
          </cell>
        </row>
        <row r="22">
          <cell r="G22">
            <v>21750.41</v>
          </cell>
        </row>
        <row r="23">
          <cell r="G23">
            <v>24383.84</v>
          </cell>
        </row>
        <row r="24">
          <cell r="G24">
            <v>15508.987999999999</v>
          </cell>
        </row>
        <row r="25">
          <cell r="G25">
            <v>1229.3710000000001</v>
          </cell>
        </row>
        <row r="26">
          <cell r="G26">
            <v>12010.009000000002</v>
          </cell>
        </row>
        <row r="27">
          <cell r="G27">
            <v>15036.153000000002</v>
          </cell>
        </row>
        <row r="28">
          <cell r="G28">
            <v>128123.849</v>
          </cell>
        </row>
        <row r="31">
          <cell r="G31">
            <v>4415.8499999999995</v>
          </cell>
        </row>
      </sheetData>
      <sheetData sheetId="5">
        <row r="8">
          <cell r="G8">
            <v>3120.7110000000002</v>
          </cell>
        </row>
        <row r="9">
          <cell r="G9">
            <v>756.53600000000006</v>
          </cell>
        </row>
        <row r="10">
          <cell r="G10">
            <v>1513.0720000000001</v>
          </cell>
        </row>
        <row r="11">
          <cell r="G11">
            <v>661.96900000000016</v>
          </cell>
        </row>
        <row r="12">
          <cell r="G12">
            <v>378.26800000000003</v>
          </cell>
        </row>
        <row r="13">
          <cell r="G13">
            <v>1891.3400000000001</v>
          </cell>
        </row>
        <row r="14">
          <cell r="G14">
            <v>1702.2060000000001</v>
          </cell>
        </row>
        <row r="15">
          <cell r="G15">
            <v>1796.7730000000001</v>
          </cell>
        </row>
        <row r="16">
          <cell r="G16">
            <v>4917.4840000000004</v>
          </cell>
        </row>
        <row r="17">
          <cell r="G17">
            <v>4160.9480000000003</v>
          </cell>
        </row>
        <row r="18">
          <cell r="G18">
            <v>472.83500000000004</v>
          </cell>
        </row>
        <row r="19">
          <cell r="G19">
            <v>756.53600000000006</v>
          </cell>
        </row>
        <row r="20">
          <cell r="G20">
            <v>3782.6800000000003</v>
          </cell>
        </row>
        <row r="21">
          <cell r="G21">
            <v>12293.710000000001</v>
          </cell>
        </row>
        <row r="22">
          <cell r="G22">
            <v>21750.41</v>
          </cell>
        </row>
        <row r="23">
          <cell r="G23">
            <v>24383.84</v>
          </cell>
        </row>
        <row r="24">
          <cell r="G24">
            <v>15508.987999999999</v>
          </cell>
        </row>
        <row r="25">
          <cell r="G25">
            <v>1229.3710000000001</v>
          </cell>
        </row>
        <row r="26">
          <cell r="G26">
            <v>12010.009000000002</v>
          </cell>
        </row>
        <row r="27">
          <cell r="G27">
            <v>15036.153000000002</v>
          </cell>
        </row>
        <row r="28">
          <cell r="G28">
            <v>128123.849</v>
          </cell>
        </row>
        <row r="31">
          <cell r="G31">
            <v>20834.36</v>
          </cell>
        </row>
      </sheetData>
      <sheetData sheetId="6">
        <row r="8">
          <cell r="G8">
            <v>3120.7110000000002</v>
          </cell>
        </row>
        <row r="9">
          <cell r="G9">
            <v>756.53600000000006</v>
          </cell>
        </row>
        <row r="10">
          <cell r="G10">
            <v>1513.0720000000001</v>
          </cell>
        </row>
        <row r="11">
          <cell r="G11">
            <v>661.96900000000016</v>
          </cell>
        </row>
        <row r="12">
          <cell r="G12">
            <v>378.26800000000003</v>
          </cell>
        </row>
        <row r="13">
          <cell r="G13">
            <v>1891.3400000000001</v>
          </cell>
        </row>
        <row r="14">
          <cell r="G14">
            <v>1702.2060000000001</v>
          </cell>
        </row>
        <row r="15">
          <cell r="G15">
            <v>1796.7730000000001</v>
          </cell>
        </row>
        <row r="16">
          <cell r="G16">
            <v>4917.4840000000004</v>
          </cell>
        </row>
        <row r="17">
          <cell r="G17">
            <v>4160.9480000000003</v>
          </cell>
        </row>
        <row r="18">
          <cell r="G18">
            <v>472.83500000000004</v>
          </cell>
        </row>
        <row r="19">
          <cell r="G19">
            <v>756.53600000000006</v>
          </cell>
        </row>
        <row r="20">
          <cell r="G20">
            <v>3782.6800000000003</v>
          </cell>
        </row>
        <row r="21">
          <cell r="G21">
            <v>12293.710000000001</v>
          </cell>
        </row>
        <row r="22">
          <cell r="G22">
            <v>21750.41</v>
          </cell>
        </row>
        <row r="23">
          <cell r="G23">
            <v>24383.84</v>
          </cell>
        </row>
        <row r="24">
          <cell r="G24">
            <v>15508.987999999999</v>
          </cell>
        </row>
        <row r="25">
          <cell r="G25">
            <v>1229.3710000000001</v>
          </cell>
        </row>
        <row r="26">
          <cell r="G26">
            <v>12010.009000000002</v>
          </cell>
        </row>
        <row r="27">
          <cell r="G27">
            <v>15792.689</v>
          </cell>
        </row>
        <row r="28">
          <cell r="G28">
            <v>128880.38499999999</v>
          </cell>
        </row>
        <row r="31">
          <cell r="G31">
            <v>21133.279999999999</v>
          </cell>
        </row>
      </sheetData>
      <sheetData sheetId="7">
        <row r="8">
          <cell r="G8">
            <v>3120.7110000000002</v>
          </cell>
        </row>
        <row r="9">
          <cell r="G9">
            <v>756.53600000000006</v>
          </cell>
        </row>
        <row r="10">
          <cell r="G10">
            <v>1513.0720000000001</v>
          </cell>
        </row>
        <row r="11">
          <cell r="G11">
            <v>661.96900000000016</v>
          </cell>
        </row>
        <row r="12">
          <cell r="G12">
            <v>378.26800000000003</v>
          </cell>
        </row>
        <row r="13">
          <cell r="G13">
            <v>1891.3400000000001</v>
          </cell>
        </row>
        <row r="14">
          <cell r="G14">
            <v>1702.2060000000001</v>
          </cell>
        </row>
        <row r="15">
          <cell r="G15">
            <v>1796.7730000000001</v>
          </cell>
        </row>
        <row r="16">
          <cell r="G16">
            <v>4917.4840000000004</v>
          </cell>
        </row>
        <row r="17">
          <cell r="G17">
            <v>4160.9480000000003</v>
          </cell>
        </row>
        <row r="18">
          <cell r="G18">
            <v>472.83500000000004</v>
          </cell>
        </row>
        <row r="19">
          <cell r="G19">
            <v>756.53600000000006</v>
          </cell>
        </row>
        <row r="20">
          <cell r="G20">
            <v>3782.6800000000003</v>
          </cell>
        </row>
        <row r="21">
          <cell r="G21">
            <v>12293.710000000001</v>
          </cell>
        </row>
        <row r="22">
          <cell r="G22">
            <v>21750.41</v>
          </cell>
        </row>
        <row r="23">
          <cell r="G23">
            <v>24383.84</v>
          </cell>
        </row>
        <row r="24">
          <cell r="G24">
            <v>15508.987999999999</v>
          </cell>
        </row>
        <row r="25">
          <cell r="G25">
            <v>1229.3710000000001</v>
          </cell>
        </row>
        <row r="26">
          <cell r="G26">
            <v>12010.009000000002</v>
          </cell>
        </row>
        <row r="27">
          <cell r="G27">
            <v>15792.689</v>
          </cell>
        </row>
        <row r="28">
          <cell r="G28">
            <v>128880.38499999999</v>
          </cell>
        </row>
        <row r="31">
          <cell r="G31">
            <v>8654.74</v>
          </cell>
        </row>
        <row r="32">
          <cell r="G32">
            <v>50616</v>
          </cell>
        </row>
        <row r="33">
          <cell r="G33">
            <v>36504</v>
          </cell>
        </row>
      </sheetData>
      <sheetData sheetId="8">
        <row r="8">
          <cell r="G8">
            <v>3120.7110000000002</v>
          </cell>
        </row>
        <row r="9">
          <cell r="G9">
            <v>756.53600000000006</v>
          </cell>
        </row>
        <row r="10">
          <cell r="G10">
            <v>1513.0720000000001</v>
          </cell>
        </row>
        <row r="11">
          <cell r="G11">
            <v>661.96900000000016</v>
          </cell>
        </row>
        <row r="12">
          <cell r="G12">
            <v>378.26800000000003</v>
          </cell>
        </row>
        <row r="13">
          <cell r="G13">
            <v>1891.3400000000001</v>
          </cell>
        </row>
        <row r="14">
          <cell r="G14">
            <v>1702.2060000000001</v>
          </cell>
        </row>
        <row r="15">
          <cell r="G15">
            <v>1796.7730000000001</v>
          </cell>
        </row>
        <row r="16">
          <cell r="G16">
            <v>4917.4840000000004</v>
          </cell>
        </row>
        <row r="17">
          <cell r="G17">
            <v>4160.9480000000003</v>
          </cell>
        </row>
        <row r="18">
          <cell r="G18">
            <v>472.83500000000004</v>
          </cell>
        </row>
        <row r="19">
          <cell r="G19">
            <v>756.53600000000006</v>
          </cell>
        </row>
        <row r="20">
          <cell r="G20">
            <v>3782.6800000000003</v>
          </cell>
        </row>
        <row r="21">
          <cell r="G21">
            <v>12293.710000000001</v>
          </cell>
        </row>
        <row r="22">
          <cell r="G22">
            <v>21750.41</v>
          </cell>
        </row>
        <row r="23">
          <cell r="G23">
            <v>24383.84</v>
          </cell>
        </row>
        <row r="24">
          <cell r="G24">
            <v>15508.987999999999</v>
          </cell>
        </row>
        <row r="25">
          <cell r="G25">
            <v>1229.3710000000001</v>
          </cell>
        </row>
        <row r="26">
          <cell r="G26">
            <v>12010.009000000002</v>
          </cell>
        </row>
        <row r="27">
          <cell r="G27">
            <v>15792.689</v>
          </cell>
        </row>
        <row r="28">
          <cell r="G28">
            <v>128880.38499999999</v>
          </cell>
        </row>
        <row r="31">
          <cell r="G31">
            <v>12765.189999999999</v>
          </cell>
        </row>
      </sheetData>
      <sheetData sheetId="9">
        <row r="8">
          <cell r="G8">
            <v>3120.7110000000002</v>
          </cell>
        </row>
        <row r="9">
          <cell r="G9">
            <v>756.53600000000006</v>
          </cell>
        </row>
        <row r="10">
          <cell r="G10">
            <v>1513.0720000000001</v>
          </cell>
        </row>
        <row r="11">
          <cell r="G11">
            <v>661.96900000000016</v>
          </cell>
        </row>
        <row r="12">
          <cell r="G12">
            <v>378.26800000000003</v>
          </cell>
        </row>
        <row r="13">
          <cell r="G13">
            <v>1891.3400000000001</v>
          </cell>
        </row>
        <row r="14">
          <cell r="G14">
            <v>1702.2060000000001</v>
          </cell>
        </row>
        <row r="15">
          <cell r="G15">
            <v>1796.7730000000001</v>
          </cell>
        </row>
        <row r="16">
          <cell r="G16">
            <v>4917.4840000000004</v>
          </cell>
        </row>
        <row r="17">
          <cell r="G17">
            <v>4160.9480000000003</v>
          </cell>
        </row>
        <row r="18">
          <cell r="G18">
            <v>472.83500000000004</v>
          </cell>
        </row>
        <row r="19">
          <cell r="G19">
            <v>756.53600000000006</v>
          </cell>
        </row>
        <row r="20">
          <cell r="G20">
            <v>3782.6800000000003</v>
          </cell>
        </row>
        <row r="21">
          <cell r="G21">
            <v>12293.710000000001</v>
          </cell>
        </row>
        <row r="22">
          <cell r="G22">
            <v>21750.41</v>
          </cell>
        </row>
        <row r="23">
          <cell r="G23">
            <v>24383.84</v>
          </cell>
        </row>
        <row r="24">
          <cell r="G24">
            <v>15508.987999999999</v>
          </cell>
        </row>
        <row r="25">
          <cell r="G25">
            <v>1229.3710000000001</v>
          </cell>
        </row>
        <row r="26">
          <cell r="G26">
            <v>12010.009000000002</v>
          </cell>
        </row>
        <row r="27">
          <cell r="G27">
            <v>15792.689</v>
          </cell>
        </row>
        <row r="28">
          <cell r="G28">
            <v>128880.38499999999</v>
          </cell>
        </row>
        <row r="31">
          <cell r="G31">
            <v>231688.93</v>
          </cell>
        </row>
      </sheetData>
      <sheetData sheetId="10">
        <row r="8">
          <cell r="G8">
            <v>3120.7110000000002</v>
          </cell>
        </row>
        <row r="9">
          <cell r="G9">
            <v>756.53600000000006</v>
          </cell>
        </row>
        <row r="10">
          <cell r="G10">
            <v>1513.0720000000001</v>
          </cell>
        </row>
        <row r="11">
          <cell r="G11">
            <v>661.96900000000016</v>
          </cell>
        </row>
        <row r="12">
          <cell r="G12">
            <v>378.26800000000003</v>
          </cell>
        </row>
        <row r="13">
          <cell r="G13">
            <v>1891.3400000000001</v>
          </cell>
        </row>
        <row r="14">
          <cell r="G14">
            <v>1702.2060000000001</v>
          </cell>
        </row>
        <row r="15">
          <cell r="G15">
            <v>1796.7730000000001</v>
          </cell>
        </row>
        <row r="16">
          <cell r="G16">
            <v>4917.4840000000004</v>
          </cell>
        </row>
        <row r="17">
          <cell r="G17">
            <v>4160.9480000000003</v>
          </cell>
        </row>
        <row r="18">
          <cell r="G18">
            <v>472.83500000000004</v>
          </cell>
        </row>
        <row r="19">
          <cell r="G19">
            <v>756.53600000000006</v>
          </cell>
        </row>
        <row r="20">
          <cell r="G20">
            <v>3782.6800000000003</v>
          </cell>
        </row>
        <row r="21">
          <cell r="G21">
            <v>12293.710000000001</v>
          </cell>
        </row>
        <row r="22">
          <cell r="G22">
            <v>21750.41</v>
          </cell>
        </row>
        <row r="23">
          <cell r="G23">
            <v>24383.84</v>
          </cell>
        </row>
        <row r="24">
          <cell r="G24">
            <v>15508.987999999999</v>
          </cell>
        </row>
        <row r="25">
          <cell r="G25">
            <v>1229.3710000000001</v>
          </cell>
        </row>
        <row r="26">
          <cell r="G26">
            <v>12010.009000000002</v>
          </cell>
        </row>
        <row r="27">
          <cell r="G27">
            <v>15792.689</v>
          </cell>
        </row>
        <row r="28">
          <cell r="G28">
            <v>128880.38499999999</v>
          </cell>
        </row>
        <row r="31">
          <cell r="G31">
            <v>20930.699999999997</v>
          </cell>
        </row>
      </sheetData>
      <sheetData sheetId="11">
        <row r="8">
          <cell r="G8">
            <v>3120.7110000000002</v>
          </cell>
        </row>
        <row r="9">
          <cell r="G9">
            <v>756.53600000000006</v>
          </cell>
        </row>
        <row r="10">
          <cell r="G10">
            <v>1513.0720000000001</v>
          </cell>
        </row>
        <row r="11">
          <cell r="G11">
            <v>661.96900000000016</v>
          </cell>
        </row>
        <row r="12">
          <cell r="G12">
            <v>378.26800000000003</v>
          </cell>
        </row>
        <row r="13">
          <cell r="G13">
            <v>1891.3400000000001</v>
          </cell>
        </row>
        <row r="14">
          <cell r="G14">
            <v>1702.2060000000001</v>
          </cell>
        </row>
        <row r="15">
          <cell r="G15">
            <v>1796.7730000000001</v>
          </cell>
        </row>
        <row r="16">
          <cell r="G16">
            <v>4917.4840000000004</v>
          </cell>
        </row>
        <row r="17">
          <cell r="G17">
            <v>4160.9480000000003</v>
          </cell>
        </row>
        <row r="18">
          <cell r="G18">
            <v>472.83500000000004</v>
          </cell>
        </row>
        <row r="19">
          <cell r="G19">
            <v>756.53600000000006</v>
          </cell>
        </row>
        <row r="20">
          <cell r="G20">
            <v>3782.6800000000003</v>
          </cell>
        </row>
        <row r="21">
          <cell r="G21">
            <v>12293.710000000001</v>
          </cell>
        </row>
        <row r="22">
          <cell r="G22">
            <v>21750.41</v>
          </cell>
        </row>
        <row r="23">
          <cell r="G23">
            <v>24383.84</v>
          </cell>
        </row>
        <row r="24">
          <cell r="G24">
            <v>15508.987999999999</v>
          </cell>
        </row>
        <row r="25">
          <cell r="G25">
            <v>1229.3710000000001</v>
          </cell>
        </row>
        <row r="26">
          <cell r="G26">
            <v>12010.009000000002</v>
          </cell>
        </row>
        <row r="27">
          <cell r="G27">
            <v>15792.689</v>
          </cell>
        </row>
        <row r="28">
          <cell r="G28">
            <v>128880.38499999999</v>
          </cell>
        </row>
        <row r="31">
          <cell r="G31">
            <v>10910.98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0"/>
  <sheetViews>
    <sheetView tabSelected="1" zoomScale="70" zoomScaleNormal="70" workbookViewId="0">
      <selection activeCell="C4" sqref="C4"/>
    </sheetView>
  </sheetViews>
  <sheetFormatPr defaultRowHeight="15.75" x14ac:dyDescent="0.25"/>
  <cols>
    <col min="1" max="1" width="5.85546875" style="18" customWidth="1"/>
    <col min="2" max="2" width="83.28515625" style="18" customWidth="1"/>
    <col min="3" max="3" width="37.28515625" style="2" customWidth="1"/>
    <col min="4" max="6" width="30.28515625" style="18" customWidth="1"/>
    <col min="7" max="244" width="9.140625" style="18"/>
    <col min="245" max="245" width="5.85546875" style="18" customWidth="1"/>
    <col min="246" max="246" width="8.140625" style="18" customWidth="1"/>
    <col min="247" max="247" width="48" style="18" customWidth="1"/>
    <col min="248" max="248" width="22.5703125" style="18" customWidth="1"/>
    <col min="249" max="249" width="14.7109375" style="18" customWidth="1"/>
    <col min="250" max="250" width="12.42578125" style="18" customWidth="1"/>
    <col min="251" max="251" width="23.7109375" style="18" customWidth="1"/>
    <col min="252" max="253" width="15.5703125" style="18" customWidth="1"/>
    <col min="254" max="500" width="9.140625" style="18"/>
    <col min="501" max="501" width="5.85546875" style="18" customWidth="1"/>
    <col min="502" max="502" width="8.140625" style="18" customWidth="1"/>
    <col min="503" max="503" width="48" style="18" customWidth="1"/>
    <col min="504" max="504" width="22.5703125" style="18" customWidth="1"/>
    <col min="505" max="505" width="14.7109375" style="18" customWidth="1"/>
    <col min="506" max="506" width="12.42578125" style="18" customWidth="1"/>
    <col min="507" max="507" width="23.7109375" style="18" customWidth="1"/>
    <col min="508" max="509" width="15.5703125" style="18" customWidth="1"/>
    <col min="510" max="756" width="9.140625" style="18"/>
    <col min="757" max="757" width="5.85546875" style="18" customWidth="1"/>
    <col min="758" max="758" width="8.140625" style="18" customWidth="1"/>
    <col min="759" max="759" width="48" style="18" customWidth="1"/>
    <col min="760" max="760" width="22.5703125" style="18" customWidth="1"/>
    <col min="761" max="761" width="14.7109375" style="18" customWidth="1"/>
    <col min="762" max="762" width="12.42578125" style="18" customWidth="1"/>
    <col min="763" max="763" width="23.7109375" style="18" customWidth="1"/>
    <col min="764" max="765" width="15.5703125" style="18" customWidth="1"/>
    <col min="766" max="1012" width="9.140625" style="18"/>
    <col min="1013" max="1013" width="5.85546875" style="18" customWidth="1"/>
    <col min="1014" max="1014" width="8.140625" style="18" customWidth="1"/>
    <col min="1015" max="1015" width="48" style="18" customWidth="1"/>
    <col min="1016" max="1016" width="22.5703125" style="18" customWidth="1"/>
    <col min="1017" max="1017" width="14.7109375" style="18" customWidth="1"/>
    <col min="1018" max="1018" width="12.42578125" style="18" customWidth="1"/>
    <col min="1019" max="1019" width="23.7109375" style="18" customWidth="1"/>
    <col min="1020" max="1021" width="15.5703125" style="18" customWidth="1"/>
    <col min="1022" max="1268" width="9.140625" style="18"/>
    <col min="1269" max="1269" width="5.85546875" style="18" customWidth="1"/>
    <col min="1270" max="1270" width="8.140625" style="18" customWidth="1"/>
    <col min="1271" max="1271" width="48" style="18" customWidth="1"/>
    <col min="1272" max="1272" width="22.5703125" style="18" customWidth="1"/>
    <col min="1273" max="1273" width="14.7109375" style="18" customWidth="1"/>
    <col min="1274" max="1274" width="12.42578125" style="18" customWidth="1"/>
    <col min="1275" max="1275" width="23.7109375" style="18" customWidth="1"/>
    <col min="1276" max="1277" width="15.5703125" style="18" customWidth="1"/>
    <col min="1278" max="1524" width="9.140625" style="18"/>
    <col min="1525" max="1525" width="5.85546875" style="18" customWidth="1"/>
    <col min="1526" max="1526" width="8.140625" style="18" customWidth="1"/>
    <col min="1527" max="1527" width="48" style="18" customWidth="1"/>
    <col min="1528" max="1528" width="22.5703125" style="18" customWidth="1"/>
    <col min="1529" max="1529" width="14.7109375" style="18" customWidth="1"/>
    <col min="1530" max="1530" width="12.42578125" style="18" customWidth="1"/>
    <col min="1531" max="1531" width="23.7109375" style="18" customWidth="1"/>
    <col min="1532" max="1533" width="15.5703125" style="18" customWidth="1"/>
    <col min="1534" max="1780" width="9.140625" style="18"/>
    <col min="1781" max="1781" width="5.85546875" style="18" customWidth="1"/>
    <col min="1782" max="1782" width="8.140625" style="18" customWidth="1"/>
    <col min="1783" max="1783" width="48" style="18" customWidth="1"/>
    <col min="1784" max="1784" width="22.5703125" style="18" customWidth="1"/>
    <col min="1785" max="1785" width="14.7109375" style="18" customWidth="1"/>
    <col min="1786" max="1786" width="12.42578125" style="18" customWidth="1"/>
    <col min="1787" max="1787" width="23.7109375" style="18" customWidth="1"/>
    <col min="1788" max="1789" width="15.5703125" style="18" customWidth="1"/>
    <col min="1790" max="2036" width="9.140625" style="18"/>
    <col min="2037" max="2037" width="5.85546875" style="18" customWidth="1"/>
    <col min="2038" max="2038" width="8.140625" style="18" customWidth="1"/>
    <col min="2039" max="2039" width="48" style="18" customWidth="1"/>
    <col min="2040" max="2040" width="22.5703125" style="18" customWidth="1"/>
    <col min="2041" max="2041" width="14.7109375" style="18" customWidth="1"/>
    <col min="2042" max="2042" width="12.42578125" style="18" customWidth="1"/>
    <col min="2043" max="2043" width="23.7109375" style="18" customWidth="1"/>
    <col min="2044" max="2045" width="15.5703125" style="18" customWidth="1"/>
    <col min="2046" max="2292" width="9.140625" style="18"/>
    <col min="2293" max="2293" width="5.85546875" style="18" customWidth="1"/>
    <col min="2294" max="2294" width="8.140625" style="18" customWidth="1"/>
    <col min="2295" max="2295" width="48" style="18" customWidth="1"/>
    <col min="2296" max="2296" width="22.5703125" style="18" customWidth="1"/>
    <col min="2297" max="2297" width="14.7109375" style="18" customWidth="1"/>
    <col min="2298" max="2298" width="12.42578125" style="18" customWidth="1"/>
    <col min="2299" max="2299" width="23.7109375" style="18" customWidth="1"/>
    <col min="2300" max="2301" width="15.5703125" style="18" customWidth="1"/>
    <col min="2302" max="2548" width="9.140625" style="18"/>
    <col min="2549" max="2549" width="5.85546875" style="18" customWidth="1"/>
    <col min="2550" max="2550" width="8.140625" style="18" customWidth="1"/>
    <col min="2551" max="2551" width="48" style="18" customWidth="1"/>
    <col min="2552" max="2552" width="22.5703125" style="18" customWidth="1"/>
    <col min="2553" max="2553" width="14.7109375" style="18" customWidth="1"/>
    <col min="2554" max="2554" width="12.42578125" style="18" customWidth="1"/>
    <col min="2555" max="2555" width="23.7109375" style="18" customWidth="1"/>
    <col min="2556" max="2557" width="15.5703125" style="18" customWidth="1"/>
    <col min="2558" max="2804" width="9.140625" style="18"/>
    <col min="2805" max="2805" width="5.85546875" style="18" customWidth="1"/>
    <col min="2806" max="2806" width="8.140625" style="18" customWidth="1"/>
    <col min="2807" max="2807" width="48" style="18" customWidth="1"/>
    <col min="2808" max="2808" width="22.5703125" style="18" customWidth="1"/>
    <col min="2809" max="2809" width="14.7109375" style="18" customWidth="1"/>
    <col min="2810" max="2810" width="12.42578125" style="18" customWidth="1"/>
    <col min="2811" max="2811" width="23.7109375" style="18" customWidth="1"/>
    <col min="2812" max="2813" width="15.5703125" style="18" customWidth="1"/>
    <col min="2814" max="3060" width="9.140625" style="18"/>
    <col min="3061" max="3061" width="5.85546875" style="18" customWidth="1"/>
    <col min="3062" max="3062" width="8.140625" style="18" customWidth="1"/>
    <col min="3063" max="3063" width="48" style="18" customWidth="1"/>
    <col min="3064" max="3064" width="22.5703125" style="18" customWidth="1"/>
    <col min="3065" max="3065" width="14.7109375" style="18" customWidth="1"/>
    <col min="3066" max="3066" width="12.42578125" style="18" customWidth="1"/>
    <col min="3067" max="3067" width="23.7109375" style="18" customWidth="1"/>
    <col min="3068" max="3069" width="15.5703125" style="18" customWidth="1"/>
    <col min="3070" max="3316" width="9.140625" style="18"/>
    <col min="3317" max="3317" width="5.85546875" style="18" customWidth="1"/>
    <col min="3318" max="3318" width="8.140625" style="18" customWidth="1"/>
    <col min="3319" max="3319" width="48" style="18" customWidth="1"/>
    <col min="3320" max="3320" width="22.5703125" style="18" customWidth="1"/>
    <col min="3321" max="3321" width="14.7109375" style="18" customWidth="1"/>
    <col min="3322" max="3322" width="12.42578125" style="18" customWidth="1"/>
    <col min="3323" max="3323" width="23.7109375" style="18" customWidth="1"/>
    <col min="3324" max="3325" width="15.5703125" style="18" customWidth="1"/>
    <col min="3326" max="3572" width="9.140625" style="18"/>
    <col min="3573" max="3573" width="5.85546875" style="18" customWidth="1"/>
    <col min="3574" max="3574" width="8.140625" style="18" customWidth="1"/>
    <col min="3575" max="3575" width="48" style="18" customWidth="1"/>
    <col min="3576" max="3576" width="22.5703125" style="18" customWidth="1"/>
    <col min="3577" max="3577" width="14.7109375" style="18" customWidth="1"/>
    <col min="3578" max="3578" width="12.42578125" style="18" customWidth="1"/>
    <col min="3579" max="3579" width="23.7109375" style="18" customWidth="1"/>
    <col min="3580" max="3581" width="15.5703125" style="18" customWidth="1"/>
    <col min="3582" max="3828" width="9.140625" style="18"/>
    <col min="3829" max="3829" width="5.85546875" style="18" customWidth="1"/>
    <col min="3830" max="3830" width="8.140625" style="18" customWidth="1"/>
    <col min="3831" max="3831" width="48" style="18" customWidth="1"/>
    <col min="3832" max="3832" width="22.5703125" style="18" customWidth="1"/>
    <col min="3833" max="3833" width="14.7109375" style="18" customWidth="1"/>
    <col min="3834" max="3834" width="12.42578125" style="18" customWidth="1"/>
    <col min="3835" max="3835" width="23.7109375" style="18" customWidth="1"/>
    <col min="3836" max="3837" width="15.5703125" style="18" customWidth="1"/>
    <col min="3838" max="4084" width="9.140625" style="18"/>
    <col min="4085" max="4085" width="5.85546875" style="18" customWidth="1"/>
    <col min="4086" max="4086" width="8.140625" style="18" customWidth="1"/>
    <col min="4087" max="4087" width="48" style="18" customWidth="1"/>
    <col min="4088" max="4088" width="22.5703125" style="18" customWidth="1"/>
    <col min="4089" max="4089" width="14.7109375" style="18" customWidth="1"/>
    <col min="4090" max="4090" width="12.42578125" style="18" customWidth="1"/>
    <col min="4091" max="4091" width="23.7109375" style="18" customWidth="1"/>
    <col min="4092" max="4093" width="15.5703125" style="18" customWidth="1"/>
    <col min="4094" max="4340" width="9.140625" style="18"/>
    <col min="4341" max="4341" width="5.85546875" style="18" customWidth="1"/>
    <col min="4342" max="4342" width="8.140625" style="18" customWidth="1"/>
    <col min="4343" max="4343" width="48" style="18" customWidth="1"/>
    <col min="4344" max="4344" width="22.5703125" style="18" customWidth="1"/>
    <col min="4345" max="4345" width="14.7109375" style="18" customWidth="1"/>
    <col min="4346" max="4346" width="12.42578125" style="18" customWidth="1"/>
    <col min="4347" max="4347" width="23.7109375" style="18" customWidth="1"/>
    <col min="4348" max="4349" width="15.5703125" style="18" customWidth="1"/>
    <col min="4350" max="4596" width="9.140625" style="18"/>
    <col min="4597" max="4597" width="5.85546875" style="18" customWidth="1"/>
    <col min="4598" max="4598" width="8.140625" style="18" customWidth="1"/>
    <col min="4599" max="4599" width="48" style="18" customWidth="1"/>
    <col min="4600" max="4600" width="22.5703125" style="18" customWidth="1"/>
    <col min="4601" max="4601" width="14.7109375" style="18" customWidth="1"/>
    <col min="4602" max="4602" width="12.42578125" style="18" customWidth="1"/>
    <col min="4603" max="4603" width="23.7109375" style="18" customWidth="1"/>
    <col min="4604" max="4605" width="15.5703125" style="18" customWidth="1"/>
    <col min="4606" max="4852" width="9.140625" style="18"/>
    <col min="4853" max="4853" width="5.85546875" style="18" customWidth="1"/>
    <col min="4854" max="4854" width="8.140625" style="18" customWidth="1"/>
    <col min="4855" max="4855" width="48" style="18" customWidth="1"/>
    <col min="4856" max="4856" width="22.5703125" style="18" customWidth="1"/>
    <col min="4857" max="4857" width="14.7109375" style="18" customWidth="1"/>
    <col min="4858" max="4858" width="12.42578125" style="18" customWidth="1"/>
    <col min="4859" max="4859" width="23.7109375" style="18" customWidth="1"/>
    <col min="4860" max="4861" width="15.5703125" style="18" customWidth="1"/>
    <col min="4862" max="5108" width="9.140625" style="18"/>
    <col min="5109" max="5109" width="5.85546875" style="18" customWidth="1"/>
    <col min="5110" max="5110" width="8.140625" style="18" customWidth="1"/>
    <col min="5111" max="5111" width="48" style="18" customWidth="1"/>
    <col min="5112" max="5112" width="22.5703125" style="18" customWidth="1"/>
    <col min="5113" max="5113" width="14.7109375" style="18" customWidth="1"/>
    <col min="5114" max="5114" width="12.42578125" style="18" customWidth="1"/>
    <col min="5115" max="5115" width="23.7109375" style="18" customWidth="1"/>
    <col min="5116" max="5117" width="15.5703125" style="18" customWidth="1"/>
    <col min="5118" max="5364" width="9.140625" style="18"/>
    <col min="5365" max="5365" width="5.85546875" style="18" customWidth="1"/>
    <col min="5366" max="5366" width="8.140625" style="18" customWidth="1"/>
    <col min="5367" max="5367" width="48" style="18" customWidth="1"/>
    <col min="5368" max="5368" width="22.5703125" style="18" customWidth="1"/>
    <col min="5369" max="5369" width="14.7109375" style="18" customWidth="1"/>
    <col min="5370" max="5370" width="12.42578125" style="18" customWidth="1"/>
    <col min="5371" max="5371" width="23.7109375" style="18" customWidth="1"/>
    <col min="5372" max="5373" width="15.5703125" style="18" customWidth="1"/>
    <col min="5374" max="5620" width="9.140625" style="18"/>
    <col min="5621" max="5621" width="5.85546875" style="18" customWidth="1"/>
    <col min="5622" max="5622" width="8.140625" style="18" customWidth="1"/>
    <col min="5623" max="5623" width="48" style="18" customWidth="1"/>
    <col min="5624" max="5624" width="22.5703125" style="18" customWidth="1"/>
    <col min="5625" max="5625" width="14.7109375" style="18" customWidth="1"/>
    <col min="5626" max="5626" width="12.42578125" style="18" customWidth="1"/>
    <col min="5627" max="5627" width="23.7109375" style="18" customWidth="1"/>
    <col min="5628" max="5629" width="15.5703125" style="18" customWidth="1"/>
    <col min="5630" max="5876" width="9.140625" style="18"/>
    <col min="5877" max="5877" width="5.85546875" style="18" customWidth="1"/>
    <col min="5878" max="5878" width="8.140625" style="18" customWidth="1"/>
    <col min="5879" max="5879" width="48" style="18" customWidth="1"/>
    <col min="5880" max="5880" width="22.5703125" style="18" customWidth="1"/>
    <col min="5881" max="5881" width="14.7109375" style="18" customWidth="1"/>
    <col min="5882" max="5882" width="12.42578125" style="18" customWidth="1"/>
    <col min="5883" max="5883" width="23.7109375" style="18" customWidth="1"/>
    <col min="5884" max="5885" width="15.5703125" style="18" customWidth="1"/>
    <col min="5886" max="6132" width="9.140625" style="18"/>
    <col min="6133" max="6133" width="5.85546875" style="18" customWidth="1"/>
    <col min="6134" max="6134" width="8.140625" style="18" customWidth="1"/>
    <col min="6135" max="6135" width="48" style="18" customWidth="1"/>
    <col min="6136" max="6136" width="22.5703125" style="18" customWidth="1"/>
    <col min="6137" max="6137" width="14.7109375" style="18" customWidth="1"/>
    <col min="6138" max="6138" width="12.42578125" style="18" customWidth="1"/>
    <col min="6139" max="6139" width="23.7109375" style="18" customWidth="1"/>
    <col min="6140" max="6141" width="15.5703125" style="18" customWidth="1"/>
    <col min="6142" max="6388" width="9.140625" style="18"/>
    <col min="6389" max="6389" width="5.85546875" style="18" customWidth="1"/>
    <col min="6390" max="6390" width="8.140625" style="18" customWidth="1"/>
    <col min="6391" max="6391" width="48" style="18" customWidth="1"/>
    <col min="6392" max="6392" width="22.5703125" style="18" customWidth="1"/>
    <col min="6393" max="6393" width="14.7109375" style="18" customWidth="1"/>
    <col min="6394" max="6394" width="12.42578125" style="18" customWidth="1"/>
    <col min="6395" max="6395" width="23.7109375" style="18" customWidth="1"/>
    <col min="6396" max="6397" width="15.5703125" style="18" customWidth="1"/>
    <col min="6398" max="6644" width="9.140625" style="18"/>
    <col min="6645" max="6645" width="5.85546875" style="18" customWidth="1"/>
    <col min="6646" max="6646" width="8.140625" style="18" customWidth="1"/>
    <col min="6647" max="6647" width="48" style="18" customWidth="1"/>
    <col min="6648" max="6648" width="22.5703125" style="18" customWidth="1"/>
    <col min="6649" max="6649" width="14.7109375" style="18" customWidth="1"/>
    <col min="6650" max="6650" width="12.42578125" style="18" customWidth="1"/>
    <col min="6651" max="6651" width="23.7109375" style="18" customWidth="1"/>
    <col min="6652" max="6653" width="15.5703125" style="18" customWidth="1"/>
    <col min="6654" max="6900" width="9.140625" style="18"/>
    <col min="6901" max="6901" width="5.85546875" style="18" customWidth="1"/>
    <col min="6902" max="6902" width="8.140625" style="18" customWidth="1"/>
    <col min="6903" max="6903" width="48" style="18" customWidth="1"/>
    <col min="6904" max="6904" width="22.5703125" style="18" customWidth="1"/>
    <col min="6905" max="6905" width="14.7109375" style="18" customWidth="1"/>
    <col min="6906" max="6906" width="12.42578125" style="18" customWidth="1"/>
    <col min="6907" max="6907" width="23.7109375" style="18" customWidth="1"/>
    <col min="6908" max="6909" width="15.5703125" style="18" customWidth="1"/>
    <col min="6910" max="7156" width="9.140625" style="18"/>
    <col min="7157" max="7157" width="5.85546875" style="18" customWidth="1"/>
    <col min="7158" max="7158" width="8.140625" style="18" customWidth="1"/>
    <col min="7159" max="7159" width="48" style="18" customWidth="1"/>
    <col min="7160" max="7160" width="22.5703125" style="18" customWidth="1"/>
    <col min="7161" max="7161" width="14.7109375" style="18" customWidth="1"/>
    <col min="7162" max="7162" width="12.42578125" style="18" customWidth="1"/>
    <col min="7163" max="7163" width="23.7109375" style="18" customWidth="1"/>
    <col min="7164" max="7165" width="15.5703125" style="18" customWidth="1"/>
    <col min="7166" max="7412" width="9.140625" style="18"/>
    <col min="7413" max="7413" width="5.85546875" style="18" customWidth="1"/>
    <col min="7414" max="7414" width="8.140625" style="18" customWidth="1"/>
    <col min="7415" max="7415" width="48" style="18" customWidth="1"/>
    <col min="7416" max="7416" width="22.5703125" style="18" customWidth="1"/>
    <col min="7417" max="7417" width="14.7109375" style="18" customWidth="1"/>
    <col min="7418" max="7418" width="12.42578125" style="18" customWidth="1"/>
    <col min="7419" max="7419" width="23.7109375" style="18" customWidth="1"/>
    <col min="7420" max="7421" width="15.5703125" style="18" customWidth="1"/>
    <col min="7422" max="7668" width="9.140625" style="18"/>
    <col min="7669" max="7669" width="5.85546875" style="18" customWidth="1"/>
    <col min="7670" max="7670" width="8.140625" style="18" customWidth="1"/>
    <col min="7671" max="7671" width="48" style="18" customWidth="1"/>
    <col min="7672" max="7672" width="22.5703125" style="18" customWidth="1"/>
    <col min="7673" max="7673" width="14.7109375" style="18" customWidth="1"/>
    <col min="7674" max="7674" width="12.42578125" style="18" customWidth="1"/>
    <col min="7675" max="7675" width="23.7109375" style="18" customWidth="1"/>
    <col min="7676" max="7677" width="15.5703125" style="18" customWidth="1"/>
    <col min="7678" max="7924" width="9.140625" style="18"/>
    <col min="7925" max="7925" width="5.85546875" style="18" customWidth="1"/>
    <col min="7926" max="7926" width="8.140625" style="18" customWidth="1"/>
    <col min="7927" max="7927" width="48" style="18" customWidth="1"/>
    <col min="7928" max="7928" width="22.5703125" style="18" customWidth="1"/>
    <col min="7929" max="7929" width="14.7109375" style="18" customWidth="1"/>
    <col min="7930" max="7930" width="12.42578125" style="18" customWidth="1"/>
    <col min="7931" max="7931" width="23.7109375" style="18" customWidth="1"/>
    <col min="7932" max="7933" width="15.5703125" style="18" customWidth="1"/>
    <col min="7934" max="8180" width="9.140625" style="18"/>
    <col min="8181" max="8181" width="5.85546875" style="18" customWidth="1"/>
    <col min="8182" max="8182" width="8.140625" style="18" customWidth="1"/>
    <col min="8183" max="8183" width="48" style="18" customWidth="1"/>
    <col min="8184" max="8184" width="22.5703125" style="18" customWidth="1"/>
    <col min="8185" max="8185" width="14.7109375" style="18" customWidth="1"/>
    <col min="8186" max="8186" width="12.42578125" style="18" customWidth="1"/>
    <col min="8187" max="8187" width="23.7109375" style="18" customWidth="1"/>
    <col min="8188" max="8189" width="15.5703125" style="18" customWidth="1"/>
    <col min="8190" max="8436" width="9.140625" style="18"/>
    <col min="8437" max="8437" width="5.85546875" style="18" customWidth="1"/>
    <col min="8438" max="8438" width="8.140625" style="18" customWidth="1"/>
    <col min="8439" max="8439" width="48" style="18" customWidth="1"/>
    <col min="8440" max="8440" width="22.5703125" style="18" customWidth="1"/>
    <col min="8441" max="8441" width="14.7109375" style="18" customWidth="1"/>
    <col min="8442" max="8442" width="12.42578125" style="18" customWidth="1"/>
    <col min="8443" max="8443" width="23.7109375" style="18" customWidth="1"/>
    <col min="8444" max="8445" width="15.5703125" style="18" customWidth="1"/>
    <col min="8446" max="8692" width="9.140625" style="18"/>
    <col min="8693" max="8693" width="5.85546875" style="18" customWidth="1"/>
    <col min="8694" max="8694" width="8.140625" style="18" customWidth="1"/>
    <col min="8695" max="8695" width="48" style="18" customWidth="1"/>
    <col min="8696" max="8696" width="22.5703125" style="18" customWidth="1"/>
    <col min="8697" max="8697" width="14.7109375" style="18" customWidth="1"/>
    <col min="8698" max="8698" width="12.42578125" style="18" customWidth="1"/>
    <col min="8699" max="8699" width="23.7109375" style="18" customWidth="1"/>
    <col min="8700" max="8701" width="15.5703125" style="18" customWidth="1"/>
    <col min="8702" max="8948" width="9.140625" style="18"/>
    <col min="8949" max="8949" width="5.85546875" style="18" customWidth="1"/>
    <col min="8950" max="8950" width="8.140625" style="18" customWidth="1"/>
    <col min="8951" max="8951" width="48" style="18" customWidth="1"/>
    <col min="8952" max="8952" width="22.5703125" style="18" customWidth="1"/>
    <col min="8953" max="8953" width="14.7109375" style="18" customWidth="1"/>
    <col min="8954" max="8954" width="12.42578125" style="18" customWidth="1"/>
    <col min="8955" max="8955" width="23.7109375" style="18" customWidth="1"/>
    <col min="8956" max="8957" width="15.5703125" style="18" customWidth="1"/>
    <col min="8958" max="9204" width="9.140625" style="18"/>
    <col min="9205" max="9205" width="5.85546875" style="18" customWidth="1"/>
    <col min="9206" max="9206" width="8.140625" style="18" customWidth="1"/>
    <col min="9207" max="9207" width="48" style="18" customWidth="1"/>
    <col min="9208" max="9208" width="22.5703125" style="18" customWidth="1"/>
    <col min="9209" max="9209" width="14.7109375" style="18" customWidth="1"/>
    <col min="9210" max="9210" width="12.42578125" style="18" customWidth="1"/>
    <col min="9211" max="9211" width="23.7109375" style="18" customWidth="1"/>
    <col min="9212" max="9213" width="15.5703125" style="18" customWidth="1"/>
    <col min="9214" max="9460" width="9.140625" style="18"/>
    <col min="9461" max="9461" width="5.85546875" style="18" customWidth="1"/>
    <col min="9462" max="9462" width="8.140625" style="18" customWidth="1"/>
    <col min="9463" max="9463" width="48" style="18" customWidth="1"/>
    <col min="9464" max="9464" width="22.5703125" style="18" customWidth="1"/>
    <col min="9465" max="9465" width="14.7109375" style="18" customWidth="1"/>
    <col min="9466" max="9466" width="12.42578125" style="18" customWidth="1"/>
    <col min="9467" max="9467" width="23.7109375" style="18" customWidth="1"/>
    <col min="9468" max="9469" width="15.5703125" style="18" customWidth="1"/>
    <col min="9470" max="9716" width="9.140625" style="18"/>
    <col min="9717" max="9717" width="5.85546875" style="18" customWidth="1"/>
    <col min="9718" max="9718" width="8.140625" style="18" customWidth="1"/>
    <col min="9719" max="9719" width="48" style="18" customWidth="1"/>
    <col min="9720" max="9720" width="22.5703125" style="18" customWidth="1"/>
    <col min="9721" max="9721" width="14.7109375" style="18" customWidth="1"/>
    <col min="9722" max="9722" width="12.42578125" style="18" customWidth="1"/>
    <col min="9723" max="9723" width="23.7109375" style="18" customWidth="1"/>
    <col min="9724" max="9725" width="15.5703125" style="18" customWidth="1"/>
    <col min="9726" max="9972" width="9.140625" style="18"/>
    <col min="9973" max="9973" width="5.85546875" style="18" customWidth="1"/>
    <col min="9974" max="9974" width="8.140625" style="18" customWidth="1"/>
    <col min="9975" max="9975" width="48" style="18" customWidth="1"/>
    <col min="9976" max="9976" width="22.5703125" style="18" customWidth="1"/>
    <col min="9977" max="9977" width="14.7109375" style="18" customWidth="1"/>
    <col min="9978" max="9978" width="12.42578125" style="18" customWidth="1"/>
    <col min="9979" max="9979" width="23.7109375" style="18" customWidth="1"/>
    <col min="9980" max="9981" width="15.5703125" style="18" customWidth="1"/>
    <col min="9982" max="10228" width="9.140625" style="18"/>
    <col min="10229" max="10229" width="5.85546875" style="18" customWidth="1"/>
    <col min="10230" max="10230" width="8.140625" style="18" customWidth="1"/>
    <col min="10231" max="10231" width="48" style="18" customWidth="1"/>
    <col min="10232" max="10232" width="22.5703125" style="18" customWidth="1"/>
    <col min="10233" max="10233" width="14.7109375" style="18" customWidth="1"/>
    <col min="10234" max="10234" width="12.42578125" style="18" customWidth="1"/>
    <col min="10235" max="10235" width="23.7109375" style="18" customWidth="1"/>
    <col min="10236" max="10237" width="15.5703125" style="18" customWidth="1"/>
    <col min="10238" max="10484" width="9.140625" style="18"/>
    <col min="10485" max="10485" width="5.85546875" style="18" customWidth="1"/>
    <col min="10486" max="10486" width="8.140625" style="18" customWidth="1"/>
    <col min="10487" max="10487" width="48" style="18" customWidth="1"/>
    <col min="10488" max="10488" width="22.5703125" style="18" customWidth="1"/>
    <col min="10489" max="10489" width="14.7109375" style="18" customWidth="1"/>
    <col min="10490" max="10490" width="12.42578125" style="18" customWidth="1"/>
    <col min="10491" max="10491" width="23.7109375" style="18" customWidth="1"/>
    <col min="10492" max="10493" width="15.5703125" style="18" customWidth="1"/>
    <col min="10494" max="10740" width="9.140625" style="18"/>
    <col min="10741" max="10741" width="5.85546875" style="18" customWidth="1"/>
    <col min="10742" max="10742" width="8.140625" style="18" customWidth="1"/>
    <col min="10743" max="10743" width="48" style="18" customWidth="1"/>
    <col min="10744" max="10744" width="22.5703125" style="18" customWidth="1"/>
    <col min="10745" max="10745" width="14.7109375" style="18" customWidth="1"/>
    <col min="10746" max="10746" width="12.42578125" style="18" customWidth="1"/>
    <col min="10747" max="10747" width="23.7109375" style="18" customWidth="1"/>
    <col min="10748" max="10749" width="15.5703125" style="18" customWidth="1"/>
    <col min="10750" max="10996" width="9.140625" style="18"/>
    <col min="10997" max="10997" width="5.85546875" style="18" customWidth="1"/>
    <col min="10998" max="10998" width="8.140625" style="18" customWidth="1"/>
    <col min="10999" max="10999" width="48" style="18" customWidth="1"/>
    <col min="11000" max="11000" width="22.5703125" style="18" customWidth="1"/>
    <col min="11001" max="11001" width="14.7109375" style="18" customWidth="1"/>
    <col min="11002" max="11002" width="12.42578125" style="18" customWidth="1"/>
    <col min="11003" max="11003" width="23.7109375" style="18" customWidth="1"/>
    <col min="11004" max="11005" width="15.5703125" style="18" customWidth="1"/>
    <col min="11006" max="11252" width="9.140625" style="18"/>
    <col min="11253" max="11253" width="5.85546875" style="18" customWidth="1"/>
    <col min="11254" max="11254" width="8.140625" style="18" customWidth="1"/>
    <col min="11255" max="11255" width="48" style="18" customWidth="1"/>
    <col min="11256" max="11256" width="22.5703125" style="18" customWidth="1"/>
    <col min="11257" max="11257" width="14.7109375" style="18" customWidth="1"/>
    <col min="11258" max="11258" width="12.42578125" style="18" customWidth="1"/>
    <col min="11259" max="11259" width="23.7109375" style="18" customWidth="1"/>
    <col min="11260" max="11261" width="15.5703125" style="18" customWidth="1"/>
    <col min="11262" max="11508" width="9.140625" style="18"/>
    <col min="11509" max="11509" width="5.85546875" style="18" customWidth="1"/>
    <col min="11510" max="11510" width="8.140625" style="18" customWidth="1"/>
    <col min="11511" max="11511" width="48" style="18" customWidth="1"/>
    <col min="11512" max="11512" width="22.5703125" style="18" customWidth="1"/>
    <col min="11513" max="11513" width="14.7109375" style="18" customWidth="1"/>
    <col min="11514" max="11514" width="12.42578125" style="18" customWidth="1"/>
    <col min="11515" max="11515" width="23.7109375" style="18" customWidth="1"/>
    <col min="11516" max="11517" width="15.5703125" style="18" customWidth="1"/>
    <col min="11518" max="11764" width="9.140625" style="18"/>
    <col min="11765" max="11765" width="5.85546875" style="18" customWidth="1"/>
    <col min="11766" max="11766" width="8.140625" style="18" customWidth="1"/>
    <col min="11767" max="11767" width="48" style="18" customWidth="1"/>
    <col min="11768" max="11768" width="22.5703125" style="18" customWidth="1"/>
    <col min="11769" max="11769" width="14.7109375" style="18" customWidth="1"/>
    <col min="11770" max="11770" width="12.42578125" style="18" customWidth="1"/>
    <col min="11771" max="11771" width="23.7109375" style="18" customWidth="1"/>
    <col min="11772" max="11773" width="15.5703125" style="18" customWidth="1"/>
    <col min="11774" max="12020" width="9.140625" style="18"/>
    <col min="12021" max="12021" width="5.85546875" style="18" customWidth="1"/>
    <col min="12022" max="12022" width="8.140625" style="18" customWidth="1"/>
    <col min="12023" max="12023" width="48" style="18" customWidth="1"/>
    <col min="12024" max="12024" width="22.5703125" style="18" customWidth="1"/>
    <col min="12025" max="12025" width="14.7109375" style="18" customWidth="1"/>
    <col min="12026" max="12026" width="12.42578125" style="18" customWidth="1"/>
    <col min="12027" max="12027" width="23.7109375" style="18" customWidth="1"/>
    <col min="12028" max="12029" width="15.5703125" style="18" customWidth="1"/>
    <col min="12030" max="12276" width="9.140625" style="18"/>
    <col min="12277" max="12277" width="5.85546875" style="18" customWidth="1"/>
    <col min="12278" max="12278" width="8.140625" style="18" customWidth="1"/>
    <col min="12279" max="12279" width="48" style="18" customWidth="1"/>
    <col min="12280" max="12280" width="22.5703125" style="18" customWidth="1"/>
    <col min="12281" max="12281" width="14.7109375" style="18" customWidth="1"/>
    <col min="12282" max="12282" width="12.42578125" style="18" customWidth="1"/>
    <col min="12283" max="12283" width="23.7109375" style="18" customWidth="1"/>
    <col min="12284" max="12285" width="15.5703125" style="18" customWidth="1"/>
    <col min="12286" max="12532" width="9.140625" style="18"/>
    <col min="12533" max="12533" width="5.85546875" style="18" customWidth="1"/>
    <col min="12534" max="12534" width="8.140625" style="18" customWidth="1"/>
    <col min="12535" max="12535" width="48" style="18" customWidth="1"/>
    <col min="12536" max="12536" width="22.5703125" style="18" customWidth="1"/>
    <col min="12537" max="12537" width="14.7109375" style="18" customWidth="1"/>
    <col min="12538" max="12538" width="12.42578125" style="18" customWidth="1"/>
    <col min="12539" max="12539" width="23.7109375" style="18" customWidth="1"/>
    <col min="12540" max="12541" width="15.5703125" style="18" customWidth="1"/>
    <col min="12542" max="12788" width="9.140625" style="18"/>
    <col min="12789" max="12789" width="5.85546875" style="18" customWidth="1"/>
    <col min="12790" max="12790" width="8.140625" style="18" customWidth="1"/>
    <col min="12791" max="12791" width="48" style="18" customWidth="1"/>
    <col min="12792" max="12792" width="22.5703125" style="18" customWidth="1"/>
    <col min="12793" max="12793" width="14.7109375" style="18" customWidth="1"/>
    <col min="12794" max="12794" width="12.42578125" style="18" customWidth="1"/>
    <col min="12795" max="12795" width="23.7109375" style="18" customWidth="1"/>
    <col min="12796" max="12797" width="15.5703125" style="18" customWidth="1"/>
    <col min="12798" max="13044" width="9.140625" style="18"/>
    <col min="13045" max="13045" width="5.85546875" style="18" customWidth="1"/>
    <col min="13046" max="13046" width="8.140625" style="18" customWidth="1"/>
    <col min="13047" max="13047" width="48" style="18" customWidth="1"/>
    <col min="13048" max="13048" width="22.5703125" style="18" customWidth="1"/>
    <col min="13049" max="13049" width="14.7109375" style="18" customWidth="1"/>
    <col min="13050" max="13050" width="12.42578125" style="18" customWidth="1"/>
    <col min="13051" max="13051" width="23.7109375" style="18" customWidth="1"/>
    <col min="13052" max="13053" width="15.5703125" style="18" customWidth="1"/>
    <col min="13054" max="13300" width="9.140625" style="18"/>
    <col min="13301" max="13301" width="5.85546875" style="18" customWidth="1"/>
    <col min="13302" max="13302" width="8.140625" style="18" customWidth="1"/>
    <col min="13303" max="13303" width="48" style="18" customWidth="1"/>
    <col min="13304" max="13304" width="22.5703125" style="18" customWidth="1"/>
    <col min="13305" max="13305" width="14.7109375" style="18" customWidth="1"/>
    <col min="13306" max="13306" width="12.42578125" style="18" customWidth="1"/>
    <col min="13307" max="13307" width="23.7109375" style="18" customWidth="1"/>
    <col min="13308" max="13309" width="15.5703125" style="18" customWidth="1"/>
    <col min="13310" max="13556" width="9.140625" style="18"/>
    <col min="13557" max="13557" width="5.85546875" style="18" customWidth="1"/>
    <col min="13558" max="13558" width="8.140625" style="18" customWidth="1"/>
    <col min="13559" max="13559" width="48" style="18" customWidth="1"/>
    <col min="13560" max="13560" width="22.5703125" style="18" customWidth="1"/>
    <col min="13561" max="13561" width="14.7109375" style="18" customWidth="1"/>
    <col min="13562" max="13562" width="12.42578125" style="18" customWidth="1"/>
    <col min="13563" max="13563" width="23.7109375" style="18" customWidth="1"/>
    <col min="13564" max="13565" width="15.5703125" style="18" customWidth="1"/>
    <col min="13566" max="13812" width="9.140625" style="18"/>
    <col min="13813" max="13813" width="5.85546875" style="18" customWidth="1"/>
    <col min="13814" max="13814" width="8.140625" style="18" customWidth="1"/>
    <col min="13815" max="13815" width="48" style="18" customWidth="1"/>
    <col min="13816" max="13816" width="22.5703125" style="18" customWidth="1"/>
    <col min="13817" max="13817" width="14.7109375" style="18" customWidth="1"/>
    <col min="13818" max="13818" width="12.42578125" style="18" customWidth="1"/>
    <col min="13819" max="13819" width="23.7109375" style="18" customWidth="1"/>
    <col min="13820" max="13821" width="15.5703125" style="18" customWidth="1"/>
    <col min="13822" max="14068" width="9.140625" style="18"/>
    <col min="14069" max="14069" width="5.85546875" style="18" customWidth="1"/>
    <col min="14070" max="14070" width="8.140625" style="18" customWidth="1"/>
    <col min="14071" max="14071" width="48" style="18" customWidth="1"/>
    <col min="14072" max="14072" width="22.5703125" style="18" customWidth="1"/>
    <col min="14073" max="14073" width="14.7109375" style="18" customWidth="1"/>
    <col min="14074" max="14074" width="12.42578125" style="18" customWidth="1"/>
    <col min="14075" max="14075" width="23.7109375" style="18" customWidth="1"/>
    <col min="14076" max="14077" width="15.5703125" style="18" customWidth="1"/>
    <col min="14078" max="14324" width="9.140625" style="18"/>
    <col min="14325" max="14325" width="5.85546875" style="18" customWidth="1"/>
    <col min="14326" max="14326" width="8.140625" style="18" customWidth="1"/>
    <col min="14327" max="14327" width="48" style="18" customWidth="1"/>
    <col min="14328" max="14328" width="22.5703125" style="18" customWidth="1"/>
    <col min="14329" max="14329" width="14.7109375" style="18" customWidth="1"/>
    <col min="14330" max="14330" width="12.42578125" style="18" customWidth="1"/>
    <col min="14331" max="14331" width="23.7109375" style="18" customWidth="1"/>
    <col min="14332" max="14333" width="15.5703125" style="18" customWidth="1"/>
    <col min="14334" max="14580" width="9.140625" style="18"/>
    <col min="14581" max="14581" width="5.85546875" style="18" customWidth="1"/>
    <col min="14582" max="14582" width="8.140625" style="18" customWidth="1"/>
    <col min="14583" max="14583" width="48" style="18" customWidth="1"/>
    <col min="14584" max="14584" width="22.5703125" style="18" customWidth="1"/>
    <col min="14585" max="14585" width="14.7109375" style="18" customWidth="1"/>
    <col min="14586" max="14586" width="12.42578125" style="18" customWidth="1"/>
    <col min="14587" max="14587" width="23.7109375" style="18" customWidth="1"/>
    <col min="14588" max="14589" width="15.5703125" style="18" customWidth="1"/>
    <col min="14590" max="14836" width="9.140625" style="18"/>
    <col min="14837" max="14837" width="5.85546875" style="18" customWidth="1"/>
    <col min="14838" max="14838" width="8.140625" style="18" customWidth="1"/>
    <col min="14839" max="14839" width="48" style="18" customWidth="1"/>
    <col min="14840" max="14840" width="22.5703125" style="18" customWidth="1"/>
    <col min="14841" max="14841" width="14.7109375" style="18" customWidth="1"/>
    <col min="14842" max="14842" width="12.42578125" style="18" customWidth="1"/>
    <col min="14843" max="14843" width="23.7109375" style="18" customWidth="1"/>
    <col min="14844" max="14845" width="15.5703125" style="18" customWidth="1"/>
    <col min="14846" max="15092" width="9.140625" style="18"/>
    <col min="15093" max="15093" width="5.85546875" style="18" customWidth="1"/>
    <col min="15094" max="15094" width="8.140625" style="18" customWidth="1"/>
    <col min="15095" max="15095" width="48" style="18" customWidth="1"/>
    <col min="15096" max="15096" width="22.5703125" style="18" customWidth="1"/>
    <col min="15097" max="15097" width="14.7109375" style="18" customWidth="1"/>
    <col min="15098" max="15098" width="12.42578125" style="18" customWidth="1"/>
    <col min="15099" max="15099" width="23.7109375" style="18" customWidth="1"/>
    <col min="15100" max="15101" width="15.5703125" style="18" customWidth="1"/>
    <col min="15102" max="15348" width="9.140625" style="18"/>
    <col min="15349" max="15349" width="5.85546875" style="18" customWidth="1"/>
    <col min="15350" max="15350" width="8.140625" style="18" customWidth="1"/>
    <col min="15351" max="15351" width="48" style="18" customWidth="1"/>
    <col min="15352" max="15352" width="22.5703125" style="18" customWidth="1"/>
    <col min="15353" max="15353" width="14.7109375" style="18" customWidth="1"/>
    <col min="15354" max="15354" width="12.42578125" style="18" customWidth="1"/>
    <col min="15355" max="15355" width="23.7109375" style="18" customWidth="1"/>
    <col min="15356" max="15357" width="15.5703125" style="18" customWidth="1"/>
    <col min="15358" max="15604" width="9.140625" style="18"/>
    <col min="15605" max="15605" width="5.85546875" style="18" customWidth="1"/>
    <col min="15606" max="15606" width="8.140625" style="18" customWidth="1"/>
    <col min="15607" max="15607" width="48" style="18" customWidth="1"/>
    <col min="15608" max="15608" width="22.5703125" style="18" customWidth="1"/>
    <col min="15609" max="15609" width="14.7109375" style="18" customWidth="1"/>
    <col min="15610" max="15610" width="12.42578125" style="18" customWidth="1"/>
    <col min="15611" max="15611" width="23.7109375" style="18" customWidth="1"/>
    <col min="15612" max="15613" width="15.5703125" style="18" customWidth="1"/>
    <col min="15614" max="15860" width="9.140625" style="18"/>
    <col min="15861" max="15861" width="5.85546875" style="18" customWidth="1"/>
    <col min="15862" max="15862" width="8.140625" style="18" customWidth="1"/>
    <col min="15863" max="15863" width="48" style="18" customWidth="1"/>
    <col min="15864" max="15864" width="22.5703125" style="18" customWidth="1"/>
    <col min="15865" max="15865" width="14.7109375" style="18" customWidth="1"/>
    <col min="15866" max="15866" width="12.42578125" style="18" customWidth="1"/>
    <col min="15867" max="15867" width="23.7109375" style="18" customWidth="1"/>
    <col min="15868" max="15869" width="15.5703125" style="18" customWidth="1"/>
    <col min="15870" max="16116" width="9.140625" style="18"/>
    <col min="16117" max="16117" width="5.85546875" style="18" customWidth="1"/>
    <col min="16118" max="16118" width="8.140625" style="18" customWidth="1"/>
    <col min="16119" max="16119" width="48" style="18" customWidth="1"/>
    <col min="16120" max="16120" width="22.5703125" style="18" customWidth="1"/>
    <col min="16121" max="16121" width="14.7109375" style="18" customWidth="1"/>
    <col min="16122" max="16122" width="12.42578125" style="18" customWidth="1"/>
    <col min="16123" max="16123" width="23.7109375" style="18" customWidth="1"/>
    <col min="16124" max="16125" width="15.5703125" style="18" customWidth="1"/>
    <col min="16126" max="16372" width="9.140625" style="18"/>
    <col min="16373" max="16380" width="8.85546875" style="18" customWidth="1"/>
    <col min="16381" max="16384" width="9.140625" style="18"/>
  </cols>
  <sheetData>
    <row r="1" spans="1:3" s="1" customFormat="1" x14ac:dyDescent="0.25">
      <c r="C1" s="2"/>
    </row>
    <row r="2" spans="1:3" s="3" customFormat="1" ht="42" customHeight="1" x14ac:dyDescent="0.25">
      <c r="B2" s="4" t="s">
        <v>0</v>
      </c>
      <c r="C2" s="5"/>
    </row>
    <row r="3" spans="1:3" s="9" customFormat="1" ht="21" customHeight="1" x14ac:dyDescent="0.25">
      <c r="A3" s="6"/>
      <c r="B3" s="7"/>
      <c r="C3" s="8"/>
    </row>
    <row r="4" spans="1:3" s="13" customFormat="1" ht="48.6" customHeight="1" x14ac:dyDescent="0.25">
      <c r="A4" s="10">
        <v>1</v>
      </c>
      <c r="B4" s="11" t="s">
        <v>1</v>
      </c>
      <c r="C4" s="12">
        <f>1488835.29+563967.87</f>
        <v>2052803.1600000001</v>
      </c>
    </row>
    <row r="5" spans="1:3" s="1" customFormat="1" ht="51.6" customHeight="1" x14ac:dyDescent="0.25">
      <c r="A5" s="14">
        <v>2</v>
      </c>
      <c r="B5" s="11" t="s">
        <v>2</v>
      </c>
      <c r="C5" s="15">
        <v>1975954.09</v>
      </c>
    </row>
    <row r="6" spans="1:3" s="1" customFormat="1" ht="36.6" customHeight="1" x14ac:dyDescent="0.25">
      <c r="A6" s="14">
        <v>3</v>
      </c>
      <c r="B6" s="11" t="s">
        <v>3</v>
      </c>
      <c r="C6" s="15">
        <v>413643.47</v>
      </c>
    </row>
    <row r="7" spans="1:3" ht="53.45" customHeight="1" x14ac:dyDescent="0.25">
      <c r="A7" s="16" t="s">
        <v>4</v>
      </c>
      <c r="B7" s="16" t="s">
        <v>5</v>
      </c>
      <c r="C7" s="17" t="s">
        <v>6</v>
      </c>
    </row>
    <row r="8" spans="1:3" ht="31.5" x14ac:dyDescent="0.25">
      <c r="A8" s="19">
        <v>1</v>
      </c>
      <c r="B8" s="20" t="s">
        <v>7</v>
      </c>
      <c r="C8" s="21">
        <f>SUM([1]январь!G8,[1]февраль!G8,[1]март!G8,[1]апрель!G8,[1]май!G8,[1]июнь!G8+[1]июль!G8+[1]август!G8+[1]сент!G8+[1]окт!G8+[1]ноя!G8+[1]дек!G8)</f>
        <v>37353.964999999997</v>
      </c>
    </row>
    <row r="9" spans="1:3" x14ac:dyDescent="0.25">
      <c r="A9" s="19">
        <f t="shared" ref="A9:A27" si="0">A8+1</f>
        <v>2</v>
      </c>
      <c r="B9" s="22" t="s">
        <v>8</v>
      </c>
      <c r="C9" s="21">
        <f>SUM([1]январь!G9,[1]февраль!G9,[1]март!G9,[1]апрель!G9,[1]май!G9,[1]июнь!G9+[1]июль!G9+[1]август!G9+[1]сент!G9+[1]окт!G9+[1]ноя!G9+[1]дек!G9)</f>
        <v>9078.4320000000007</v>
      </c>
    </row>
    <row r="10" spans="1:3" x14ac:dyDescent="0.25">
      <c r="A10" s="19">
        <f t="shared" si="0"/>
        <v>3</v>
      </c>
      <c r="B10" s="20" t="s">
        <v>9</v>
      </c>
      <c r="C10" s="21">
        <f>SUM([1]январь!G10,[1]февраль!G10,[1]март!G10,[1]апрель!G10,[1]май!G10,[1]июнь!G10+[1]июль!G10+[1]август!G10+[1]сент!G10+[1]окт!G10+[1]ноя!G10+[1]дек!G10)</f>
        <v>18062.297000000002</v>
      </c>
    </row>
    <row r="11" spans="1:3" ht="66.75" customHeight="1" x14ac:dyDescent="0.25">
      <c r="A11" s="19">
        <f t="shared" si="0"/>
        <v>4</v>
      </c>
      <c r="B11" s="20" t="s">
        <v>10</v>
      </c>
      <c r="C11" s="21">
        <f>SUM([1]январь!G11,[1]февраль!G11,[1]март!G11,[1]апрель!G11,[1]май!G11,[1]июнь!G11+[1]июль!G11+[1]август!G11+[1]сент!G11+[1]окт!G11+[1]ноя!G11+[1]дек!G11)</f>
        <v>7943.6280000000024</v>
      </c>
    </row>
    <row r="12" spans="1:3" x14ac:dyDescent="0.25">
      <c r="A12" s="19">
        <f t="shared" si="0"/>
        <v>5</v>
      </c>
      <c r="B12" s="20" t="s">
        <v>11</v>
      </c>
      <c r="C12" s="21">
        <f>SUM([1]январь!G12,[1]февраль!G12,[1]март!G12,[1]апрель!G12,[1]май!G12,[1]июнь!G12+[1]июль!G12+[1]август!G12+[1]сент!G12+[1]окт!G12+[1]ноя!G12+[1]дек!G12)</f>
        <v>4539.2160000000003</v>
      </c>
    </row>
    <row r="13" spans="1:3" ht="31.5" x14ac:dyDescent="0.25">
      <c r="A13" s="19">
        <f t="shared" si="0"/>
        <v>6</v>
      </c>
      <c r="B13" s="20" t="s">
        <v>12</v>
      </c>
      <c r="C13" s="21">
        <f>SUM([1]январь!G13,[1]февраль!G13,[1]март!G13,[1]апрель!G13,[1]май!G13,[1]июнь!G13+[1]июль!G13+[1]август!G13+[1]сент!G13+[1]окт!G13+[1]ноя!G13+[1]дек!G13)</f>
        <v>22601.513000000003</v>
      </c>
    </row>
    <row r="14" spans="1:3" x14ac:dyDescent="0.25">
      <c r="A14" s="19">
        <f t="shared" si="0"/>
        <v>7</v>
      </c>
      <c r="B14" s="22" t="s">
        <v>13</v>
      </c>
      <c r="C14" s="21">
        <f>SUM([1]январь!G14,[1]февраль!G14,[1]март!G14,[1]апрель!G14,[1]май!G14,[1]июнь!G14+[1]июль!G14+[1]август!G14+[1]сент!G14+[1]окт!G14+[1]ноя!G14+[1]дек!G14)</f>
        <v>20331.904999999999</v>
      </c>
    </row>
    <row r="15" spans="1:3" x14ac:dyDescent="0.25">
      <c r="A15" s="19">
        <f t="shared" si="0"/>
        <v>8</v>
      </c>
      <c r="B15" s="20" t="s">
        <v>14</v>
      </c>
      <c r="C15" s="21">
        <f>SUM([1]январь!G15,[1]февраль!G15,[1]март!G15,[1]апрель!G15,[1]май!G15,[1]июнь!G15+[1]июль!G15+[1]август!G15+[1]сент!G15+[1]окт!G15+[1]ноя!G15+[1]дек!G15)</f>
        <v>21466.709000000003</v>
      </c>
    </row>
    <row r="16" spans="1:3" ht="33" customHeight="1" x14ac:dyDescent="0.25">
      <c r="A16" s="19">
        <f t="shared" si="0"/>
        <v>9</v>
      </c>
      <c r="B16" s="20" t="s">
        <v>15</v>
      </c>
      <c r="C16" s="21">
        <f>SUM([1]январь!G16,[1]февраль!G16,[1]март!G16,[1]апрель!G16,[1]май!G16,[1]июнь!G16+[1]июль!G16+[1]август!G16+[1]сент!G16+[1]окт!G16+[1]ноя!G16+[1]дек!G16)</f>
        <v>58820.674000000014</v>
      </c>
    </row>
    <row r="17" spans="1:35" ht="33" customHeight="1" x14ac:dyDescent="0.25">
      <c r="A17" s="19">
        <f t="shared" si="0"/>
        <v>10</v>
      </c>
      <c r="B17" s="20" t="s">
        <v>16</v>
      </c>
      <c r="C17" s="21">
        <f>SUM([1]январь!G17,[1]февраль!G17,[1]март!G17,[1]апрель!G17,[1]май!G17,[1]июнь!G17+[1]июль!G17+[1]август!G17+[1]сент!G17+[1]окт!G17+[1]ноя!G17+[1]дек!G17)</f>
        <v>49742.242000000006</v>
      </c>
    </row>
    <row r="18" spans="1:35" ht="41.25" customHeight="1" x14ac:dyDescent="0.25">
      <c r="A18" s="19">
        <f t="shared" si="0"/>
        <v>11</v>
      </c>
      <c r="B18" s="20" t="s">
        <v>17</v>
      </c>
      <c r="C18" s="21">
        <f>SUM([1]январь!G18,[1]февраль!G18,[1]март!G18,[1]апрель!G18,[1]май!G18,[1]июнь!G18+[1]июль!G18+[1]август!G18+[1]сент!G18+[1]окт!G18+[1]ноя!G18+[1]дек!G18)</f>
        <v>5674.02</v>
      </c>
    </row>
    <row r="19" spans="1:35" ht="44.45" customHeight="1" x14ac:dyDescent="0.25">
      <c r="A19" s="19">
        <f t="shared" si="0"/>
        <v>12</v>
      </c>
      <c r="B19" s="20" t="s">
        <v>18</v>
      </c>
      <c r="C19" s="21">
        <f>SUM([1]январь!G19,[1]февраль!G19,[1]март!G19,[1]апрель!G19,[1]май!G19,[1]июнь!G19+[1]июль!G19+[1]август!G19+[1]сент!G19+[1]окт!G19+[1]ноя!G19+[1]дек!G19)</f>
        <v>9078.4320000000007</v>
      </c>
    </row>
    <row r="20" spans="1:35" x14ac:dyDescent="0.25">
      <c r="A20" s="19">
        <f t="shared" si="0"/>
        <v>13</v>
      </c>
      <c r="B20" s="20" t="s">
        <v>19</v>
      </c>
      <c r="C20" s="21">
        <f>SUM([1]январь!G20,[1]февраль!G20,[1]март!G20,[1]апрель!G20,[1]май!G20,[1]июнь!G20+[1]июль!G20+[1]август!G20+[1]сент!G20+[1]окт!G20+[1]ноя!G20+[1]дек!G20)</f>
        <v>45297.593000000008</v>
      </c>
    </row>
    <row r="21" spans="1:35" x14ac:dyDescent="0.25">
      <c r="A21" s="19">
        <f t="shared" si="0"/>
        <v>14</v>
      </c>
      <c r="B21" s="23" t="s">
        <v>20</v>
      </c>
      <c r="C21" s="21">
        <f>SUM([1]январь!G21,[1]февраль!G21,[1]март!G21,[1]апрель!G21,[1]май!G21,[1]июнь!G21+[1]июль!G21+[1]август!G21+[1]сент!G21+[1]окт!G21+[1]ноя!G21+[1]дек!G21)</f>
        <v>145538.61300000001</v>
      </c>
    </row>
    <row r="22" spans="1:35" ht="31.5" x14ac:dyDescent="0.25">
      <c r="A22" s="19">
        <f t="shared" si="0"/>
        <v>15</v>
      </c>
      <c r="B22" s="23" t="s">
        <v>21</v>
      </c>
      <c r="C22" s="21">
        <f>SUM([1]январь!G22,[1]февраль!G22,[1]март!G22,[1]апрель!G22,[1]май!G22,[1]июнь!G22+[1]июль!G22+[1]август!G22+[1]сент!G22+[1]окт!G22+[1]ноя!G22+[1]дек!G22)</f>
        <v>260248.38400000002</v>
      </c>
    </row>
    <row r="23" spans="1:35" x14ac:dyDescent="0.25">
      <c r="A23" s="19">
        <f t="shared" si="0"/>
        <v>16</v>
      </c>
      <c r="B23" s="24" t="s">
        <v>22</v>
      </c>
      <c r="C23" s="21">
        <f>SUM([1]январь!G23,[1]февраль!G23,[1]март!G23,[1]апрель!G23,[1]май!G23,[1]июнь!G23+[1]июль!G23+[1]август!G23+[1]сент!G23+[1]окт!G23+[1]ноя!G23+[1]дек!G23)</f>
        <v>291754.23999999999</v>
      </c>
    </row>
    <row r="24" spans="1:35" x14ac:dyDescent="0.25">
      <c r="A24" s="19">
        <f t="shared" si="0"/>
        <v>17</v>
      </c>
      <c r="B24" s="24" t="s">
        <v>23</v>
      </c>
      <c r="C24" s="21">
        <f>SUM([1]январь!G24,[1]февраль!G24,[1]март!G24,[1]апрель!G24,[1]май!G24,[1]июнь!G24+[1]июль!G24+[1]август!G24+[1]сент!G24+[1]окт!G24+[1]ноя!G24+[1]дек!G24)</f>
        <v>185540.454</v>
      </c>
    </row>
    <row r="25" spans="1:35" x14ac:dyDescent="0.25">
      <c r="A25" s="19">
        <f t="shared" si="0"/>
        <v>18</v>
      </c>
      <c r="B25" s="24" t="s">
        <v>24</v>
      </c>
      <c r="C25" s="21">
        <f>SUM([1]январь!G25,[1]февраль!G25,[1]март!G25,[1]апрель!G25,[1]май!G25,[1]июнь!G25+[1]июль!G25+[1]август!G25+[1]сент!G25+[1]окт!G25+[1]ноя!G25+[1]дек!G25)</f>
        <v>14752.452000000001</v>
      </c>
    </row>
    <row r="26" spans="1:35" ht="48.75" customHeight="1" x14ac:dyDescent="0.25">
      <c r="A26" s="19">
        <f t="shared" si="0"/>
        <v>19</v>
      </c>
      <c r="B26" s="25" t="s">
        <v>25</v>
      </c>
      <c r="C26" s="21">
        <f>SUM([1]январь!G26,[1]февраль!G26,[1]март!G26,[1]апрель!G26,[1]май!G26,[1]июнь!G26+[1]июль!G26+[1]август!G26+[1]сент!G26+[1]окт!G26+[1]ноя!G26+[1]дек!G26)</f>
        <v>143741.84000000003</v>
      </c>
    </row>
    <row r="27" spans="1:35" s="26" customFormat="1" ht="31.5" x14ac:dyDescent="0.25">
      <c r="A27" s="19">
        <f t="shared" si="0"/>
        <v>20</v>
      </c>
      <c r="B27" s="22" t="s">
        <v>26</v>
      </c>
      <c r="C27" s="21">
        <f>SUM([1]январь!G27,[1]февраль!G27,[1]март!G27,[1]апрель!G27,[1]май!G27,[1]июнь!G27+[1]июль!G27+[1]август!G27+[1]сент!G27+[1]окт!G27+[1]ноя!G27+[1]дек!G27)</f>
        <v>184973.05200000003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</row>
    <row r="28" spans="1:35" s="29" customFormat="1" x14ac:dyDescent="0.25">
      <c r="A28" s="27" t="s">
        <v>27</v>
      </c>
      <c r="B28" s="28"/>
      <c r="C28" s="21">
        <f>SUM([1]январь!G28,[1]февраль!G28,[1]март!G28,[1]апрель!G28,[1]май!G28,[1]июнь!G28+[1]июль!G28+[1]август!G28+[1]сент!G28+[1]окт!G28+[1]ноя!G28+[1]дек!G28)</f>
        <v>1536539.781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</row>
    <row r="29" spans="1:35" s="13" customFormat="1" x14ac:dyDescent="0.25">
      <c r="A29" s="30" t="s">
        <v>28</v>
      </c>
      <c r="B29" s="30"/>
      <c r="C29" s="21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</row>
    <row r="30" spans="1:35" s="26" customFormat="1" ht="56.25" customHeight="1" x14ac:dyDescent="0.25">
      <c r="A30" s="31" t="s">
        <v>4</v>
      </c>
      <c r="B30" s="32" t="s">
        <v>5</v>
      </c>
      <c r="C30" s="17" t="s">
        <v>6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</row>
    <row r="31" spans="1:35" s="26" customFormat="1" ht="27.75" customHeight="1" x14ac:dyDescent="0.25">
      <c r="A31" s="31">
        <v>1</v>
      </c>
      <c r="B31" s="33" t="s">
        <v>28</v>
      </c>
      <c r="C31" s="21">
        <f>SUM([1]январь!G31,[1]февраль!G31,[1]март!G31,[1]апрель!G31,[1]май!G31,[1]июнь!G31+[1]июль!G31+[1]август!G31+[1]сент!G31+[1]окт!G31+[1]ноя!G31+[1]дек!G31)</f>
        <v>378779.38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</row>
    <row r="32" spans="1:35" s="26" customFormat="1" ht="34.5" customHeight="1" x14ac:dyDescent="0.25">
      <c r="A32" s="34">
        <v>2</v>
      </c>
      <c r="B32" s="35" t="s">
        <v>29</v>
      </c>
      <c r="C32" s="21">
        <f>[1]август!G32</f>
        <v>50616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</row>
    <row r="33" spans="1:35" s="26" customFormat="1" ht="27.75" customHeight="1" x14ac:dyDescent="0.25">
      <c r="A33" s="34">
        <v>3</v>
      </c>
      <c r="B33" s="35" t="s">
        <v>30</v>
      </c>
      <c r="C33" s="21">
        <f>[1]август!G33</f>
        <v>36504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</row>
    <row r="34" spans="1:35" s="37" customFormat="1" x14ac:dyDescent="0.25">
      <c r="A34" s="36"/>
      <c r="B34" s="36"/>
      <c r="C34" s="21">
        <f>SUM(C31:C33)</f>
        <v>465899.38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</row>
    <row r="35" spans="1:35" s="29" customFormat="1" x14ac:dyDescent="0.25">
      <c r="A35" s="27" t="s">
        <v>31</v>
      </c>
      <c r="B35" s="27"/>
      <c r="C35" s="21">
        <f>C34+C28</f>
        <v>2002439.1609999998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</row>
    <row r="36" spans="1:35" s="41" customFormat="1" ht="24" customHeight="1" x14ac:dyDescent="0.3">
      <c r="A36" s="38"/>
      <c r="B36" s="39" t="s">
        <v>32</v>
      </c>
      <c r="C36" s="40">
        <f>C4-C35</f>
        <v>50363.999000000302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</row>
    <row r="37" spans="1:35" s="41" customFormat="1" ht="26.25" customHeight="1" x14ac:dyDescent="0.3">
      <c r="A37" s="42"/>
      <c r="B37" s="43"/>
      <c r="C37" s="43"/>
    </row>
    <row r="38" spans="1:35" s="41" customFormat="1" ht="21.75" customHeight="1" x14ac:dyDescent="0.3">
      <c r="A38" s="44"/>
      <c r="B38" s="43"/>
      <c r="C38" s="43"/>
    </row>
    <row r="39" spans="1:35" s="41" customFormat="1" ht="23.25" customHeight="1" x14ac:dyDescent="0.3">
      <c r="A39" s="44"/>
      <c r="B39" s="43"/>
      <c r="C39" s="43"/>
    </row>
    <row r="40" spans="1:35" s="41" customFormat="1" ht="42.75" customHeight="1" x14ac:dyDescent="0.3">
      <c r="A40" s="44"/>
      <c r="B40" s="45"/>
      <c r="C40" s="45"/>
    </row>
    <row r="41" spans="1:35" s="41" customFormat="1" ht="18.75" x14ac:dyDescent="0.3">
      <c r="A41" s="46"/>
      <c r="B41" s="46"/>
      <c r="C41" s="47"/>
    </row>
    <row r="42" spans="1:35" s="41" customFormat="1" ht="18.75" x14ac:dyDescent="0.3">
      <c r="A42" s="46"/>
      <c r="B42" s="46"/>
      <c r="C42" s="47"/>
    </row>
    <row r="43" spans="1:35" s="41" customFormat="1" ht="18.75" x14ac:dyDescent="0.3">
      <c r="A43" s="46"/>
      <c r="B43" s="46"/>
      <c r="C43" s="47"/>
    </row>
    <row r="44" spans="1:35" s="41" customFormat="1" ht="18.75" x14ac:dyDescent="0.3">
      <c r="A44" s="46"/>
      <c r="B44" s="46"/>
      <c r="C44" s="47"/>
    </row>
    <row r="45" spans="1:35" s="41" customFormat="1" ht="18.75" x14ac:dyDescent="0.3">
      <c r="A45" s="46"/>
      <c r="B45" s="46"/>
      <c r="C45" s="47"/>
    </row>
    <row r="46" spans="1:35" ht="18.75" x14ac:dyDescent="0.3">
      <c r="A46" s="48"/>
      <c r="B46" s="48"/>
    </row>
    <row r="47" spans="1:35" ht="18.75" x14ac:dyDescent="0.3">
      <c r="A47" s="48"/>
      <c r="B47" s="48"/>
    </row>
    <row r="48" spans="1:35" ht="18.75" x14ac:dyDescent="0.3">
      <c r="A48" s="48"/>
      <c r="B48" s="48"/>
    </row>
    <row r="49" spans="1:2" ht="18.75" x14ac:dyDescent="0.3">
      <c r="A49" s="48"/>
      <c r="B49" s="48"/>
    </row>
    <row r="50" spans="1:2" ht="18.75" x14ac:dyDescent="0.3">
      <c r="A50" s="48"/>
      <c r="B50" s="48"/>
    </row>
  </sheetData>
  <mergeCells count="8">
    <mergeCell ref="A39:C39"/>
    <mergeCell ref="A40:C40"/>
    <mergeCell ref="B2:C2"/>
    <mergeCell ref="A28:B28"/>
    <mergeCell ref="A34:B34"/>
    <mergeCell ref="A35:B35"/>
    <mergeCell ref="A37:C37"/>
    <mergeCell ref="A38:C38"/>
  </mergeCells>
  <pageMargins left="0.31496062992125984" right="0.31496062992125984" top="0.35433070866141736" bottom="0.35433070866141736" header="0.31496062992125984" footer="0.31496062992125984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2022-02-28T06:21:31Z</dcterms:created>
  <dcterms:modified xsi:type="dcterms:W3CDTF">2022-02-28T06:21:45Z</dcterms:modified>
</cp:coreProperties>
</file>