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Инна-пк\сетевая\ЭКОНОМИЧЕСКИЙ ОТДЕЛ\ФИН ПЛАН 2021\отчеты 2021\Костычева 14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1" l="1"/>
  <c r="C33" i="1"/>
  <c r="C32" i="1"/>
  <c r="C35" i="1" s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C9" i="1"/>
  <c r="C29" i="1" s="1"/>
  <c r="C36" i="1" s="1"/>
  <c r="C5" i="1"/>
  <c r="C4" i="1"/>
  <c r="C37" i="1" s="1"/>
</calcChain>
</file>

<file path=xl/sharedStrings.xml><?xml version="1.0" encoding="utf-8"?>
<sst xmlns="http://schemas.openxmlformats.org/spreadsheetml/2006/main" count="39" uniqueCount="35">
  <si>
    <t>Доходы и расходы ООО КА "Ирбис"  по управлению и обслуживанию МКД ул. Костычева д. 14</t>
  </si>
  <si>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</si>
  <si>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</si>
  <si>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 г.</t>
  </si>
  <si>
    <t>Подано исковых заявлений за 2021 год (шт.)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</si>
  <si>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</si>
  <si>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</si>
  <si>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</si>
  <si>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</si>
  <si>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</si>
  <si>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</si>
  <si>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</si>
  <si>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</si>
  <si>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</si>
  <si>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мест общего пользования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</si>
  <si>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</si>
  <si>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</si>
  <si>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</si>
  <si>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</si>
  <si>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</si>
  <si>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</si>
  <si>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</si>
  <si>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>Подметание прилегающей территории, содержание и уборка контейнерных площадок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</si>
  <si>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</si>
  <si>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</si>
  <si>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</si>
  <si>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</si>
  <si>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</si>
  <si>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</si>
  <si>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</si>
  <si>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 xml:space="preserve">Текущий ремонт </t>
  </si>
  <si>
    <t>Гидравлические испытания системы отопления</t>
  </si>
  <si>
    <t>Промывка системы отопления</t>
  </si>
  <si>
    <t>Итого:</t>
  </si>
  <si>
    <t>Остаток средств на 01.01.2022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</si>
</sst>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3" fontId="1" fillId="2" borderId="2" xfId="0" applyNumberFormat="1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wrapText="1"/>
    </xf>
    <xf numFmtId="0" fontId="1" fillId="2" borderId="3" xfId="0" applyFont="1" applyFill="1" applyBorder="1" applyAlignment="1">
      <alignment horizontal="justify" wrapText="1"/>
    </xf>
    <xf numFmtId="0" fontId="8" fillId="2" borderId="2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right"/>
    </xf>
    <xf numFmtId="0" fontId="8" fillId="2" borderId="0" xfId="0" applyFont="1" applyFill="1"/>
    <xf numFmtId="0" fontId="9" fillId="2" borderId="0" xfId="0" applyFont="1" applyFill="1" applyBorder="1" applyAlignment="1">
      <alignment horizontal="left"/>
    </xf>
    <xf numFmtId="0" fontId="1" fillId="2" borderId="0" xfId="0" applyFont="1" applyFill="1" applyAlignment="1"/>
    <xf numFmtId="0" fontId="1" fillId="2" borderId="2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justify" wrapText="1"/>
    </xf>
    <xf numFmtId="0" fontId="2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5" fillId="2" borderId="0" xfId="0" applyFont="1" applyFill="1"/>
    <xf numFmtId="4" fontId="5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50;&#1086;&#1089;&#1090;&#1099;&#1095;&#1077;&#1074;&#1072;%2014/&#1082;&#1086;&#1089;&#1090;%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 "/>
      <sheetName val="июнь"/>
      <sheetName val="июль"/>
      <sheetName val="август"/>
      <sheetName val="сент"/>
      <sheetName val="окт"/>
      <sheetName val="ноя"/>
      <sheetName val="дек"/>
      <sheetName val="год"/>
    </sheetNames>
    <sheetDataSet>
      <sheetData sheetId="0">
        <row r="8">
          <cell r="G8">
            <v>3177.4720000000002</v>
          </cell>
        </row>
        <row r="9">
          <cell r="G9">
            <v>794.36800000000005</v>
          </cell>
        </row>
        <row r="10">
          <cell r="G10">
            <v>1489.44</v>
          </cell>
        </row>
        <row r="11">
          <cell r="G11">
            <v>695.07200000000012</v>
          </cell>
        </row>
        <row r="12">
          <cell r="G12">
            <v>397.18400000000003</v>
          </cell>
        </row>
        <row r="13">
          <cell r="G13">
            <v>1886.624</v>
          </cell>
        </row>
        <row r="14">
          <cell r="G14">
            <v>1688.0320000000002</v>
          </cell>
        </row>
        <row r="15">
          <cell r="G15">
            <v>1787.328</v>
          </cell>
        </row>
        <row r="16">
          <cell r="G16">
            <v>4964.8</v>
          </cell>
        </row>
        <row r="17">
          <cell r="G17">
            <v>4170.4319999999998</v>
          </cell>
        </row>
        <row r="18">
          <cell r="G18">
            <v>496.48</v>
          </cell>
        </row>
        <row r="19">
          <cell r="G19">
            <v>794.36800000000005</v>
          </cell>
        </row>
        <row r="20">
          <cell r="G20">
            <v>3673.9520000000002</v>
          </cell>
        </row>
        <row r="21">
          <cell r="G21">
            <v>10525.376</v>
          </cell>
        </row>
        <row r="22">
          <cell r="G22">
            <v>21447.936000000002</v>
          </cell>
        </row>
        <row r="23">
          <cell r="G23">
            <v>23532</v>
          </cell>
        </row>
        <row r="24">
          <cell r="G24">
            <v>16681.727999999999</v>
          </cell>
        </row>
        <row r="25">
          <cell r="G25">
            <v>2283.808</v>
          </cell>
        </row>
        <row r="26">
          <cell r="G26">
            <v>13206.368</v>
          </cell>
        </row>
        <row r="27">
          <cell r="G27">
            <v>25022.592000000001</v>
          </cell>
        </row>
        <row r="31">
          <cell r="G31">
            <v>7190.22</v>
          </cell>
        </row>
      </sheetData>
      <sheetData sheetId="1">
        <row r="8">
          <cell r="G8">
            <v>3276.7680000000005</v>
          </cell>
        </row>
        <row r="9">
          <cell r="G9">
            <v>794.36800000000005</v>
          </cell>
        </row>
        <row r="10">
          <cell r="G10">
            <v>1588.7360000000001</v>
          </cell>
        </row>
        <row r="11">
          <cell r="G11">
            <v>695.07200000000012</v>
          </cell>
        </row>
        <row r="12">
          <cell r="G12">
            <v>397.18400000000003</v>
          </cell>
        </row>
        <row r="13">
          <cell r="G13">
            <v>1985.92</v>
          </cell>
        </row>
        <row r="14">
          <cell r="G14">
            <v>1787.328</v>
          </cell>
        </row>
        <row r="15">
          <cell r="G15">
            <v>1886.624</v>
          </cell>
        </row>
        <row r="16">
          <cell r="G16">
            <v>5163.3920000000007</v>
          </cell>
        </row>
        <row r="17">
          <cell r="G17">
            <v>4369.0240000000003</v>
          </cell>
        </row>
        <row r="18">
          <cell r="G18">
            <v>496.48</v>
          </cell>
        </row>
        <row r="19">
          <cell r="G19">
            <v>794.36800000000005</v>
          </cell>
        </row>
        <row r="20">
          <cell r="G20">
            <v>3773.248</v>
          </cell>
        </row>
        <row r="21">
          <cell r="G21">
            <v>12412</v>
          </cell>
        </row>
        <row r="22">
          <cell r="G22">
            <v>22242.304000000004</v>
          </cell>
        </row>
        <row r="23">
          <cell r="G23">
            <v>24383.84</v>
          </cell>
        </row>
        <row r="24">
          <cell r="G24">
            <v>17277.504000000001</v>
          </cell>
        </row>
        <row r="25">
          <cell r="G25">
            <v>2383.1039999999998</v>
          </cell>
        </row>
        <row r="26">
          <cell r="G26">
            <v>13702.848</v>
          </cell>
        </row>
        <row r="27">
          <cell r="G27">
            <v>25022.592000000001</v>
          </cell>
        </row>
        <row r="31">
          <cell r="G31">
            <v>1376.1000000000001</v>
          </cell>
        </row>
      </sheetData>
      <sheetData sheetId="2">
        <row r="8">
          <cell r="G8">
            <v>3276.7680000000005</v>
          </cell>
        </row>
        <row r="9">
          <cell r="G9">
            <v>794.36800000000005</v>
          </cell>
        </row>
        <row r="10">
          <cell r="G10">
            <v>1588.7360000000001</v>
          </cell>
        </row>
        <row r="11">
          <cell r="G11">
            <v>695.07200000000012</v>
          </cell>
        </row>
        <row r="12">
          <cell r="G12">
            <v>397.18400000000003</v>
          </cell>
        </row>
        <row r="13">
          <cell r="G13">
            <v>1985.92</v>
          </cell>
        </row>
        <row r="14">
          <cell r="G14">
            <v>1787.328</v>
          </cell>
        </row>
        <row r="15">
          <cell r="G15">
            <v>1886.624</v>
          </cell>
        </row>
        <row r="16">
          <cell r="G16">
            <v>5163.3920000000007</v>
          </cell>
        </row>
        <row r="17">
          <cell r="G17">
            <v>4369.0240000000003</v>
          </cell>
        </row>
        <row r="18">
          <cell r="G18">
            <v>496.48</v>
          </cell>
        </row>
        <row r="19">
          <cell r="G19">
            <v>794.36800000000005</v>
          </cell>
        </row>
        <row r="20">
          <cell r="G20">
            <v>3773.248</v>
          </cell>
        </row>
        <row r="21">
          <cell r="G21">
            <v>12412</v>
          </cell>
        </row>
        <row r="22">
          <cell r="G22">
            <v>22242.304000000004</v>
          </cell>
        </row>
        <row r="23">
          <cell r="G23">
            <v>24383.84</v>
          </cell>
        </row>
        <row r="24">
          <cell r="G24">
            <v>17277.504000000001</v>
          </cell>
        </row>
        <row r="25">
          <cell r="G25">
            <v>2383.1039999999998</v>
          </cell>
        </row>
        <row r="26">
          <cell r="G26">
            <v>13702.848</v>
          </cell>
        </row>
        <row r="27">
          <cell r="G27">
            <v>25022.592000000001</v>
          </cell>
        </row>
        <row r="31">
          <cell r="G31">
            <v>8933.07</v>
          </cell>
        </row>
      </sheetData>
      <sheetData sheetId="3">
        <row r="8">
          <cell r="G8">
            <v>3276.7680000000005</v>
          </cell>
        </row>
        <row r="9">
          <cell r="G9">
            <v>794.36800000000005</v>
          </cell>
        </row>
        <row r="10">
          <cell r="G10">
            <v>1588.7360000000001</v>
          </cell>
        </row>
        <row r="11">
          <cell r="G11">
            <v>695.07200000000012</v>
          </cell>
        </row>
        <row r="12">
          <cell r="G12">
            <v>397.18400000000003</v>
          </cell>
        </row>
        <row r="13">
          <cell r="G13">
            <v>1985.92</v>
          </cell>
        </row>
        <row r="14">
          <cell r="G14">
            <v>1787.328</v>
          </cell>
        </row>
        <row r="15">
          <cell r="G15">
            <v>1886.624</v>
          </cell>
        </row>
        <row r="16">
          <cell r="G16">
            <v>5163.3920000000007</v>
          </cell>
        </row>
        <row r="17">
          <cell r="G17">
            <v>4369.0240000000003</v>
          </cell>
        </row>
        <row r="18">
          <cell r="G18">
            <v>496.48</v>
          </cell>
        </row>
        <row r="19">
          <cell r="G19">
            <v>794.36800000000005</v>
          </cell>
        </row>
        <row r="20">
          <cell r="G20">
            <v>3773.248</v>
          </cell>
        </row>
        <row r="21">
          <cell r="G21">
            <v>12412</v>
          </cell>
        </row>
        <row r="22">
          <cell r="G22">
            <v>22242.304000000004</v>
          </cell>
        </row>
        <row r="23">
          <cell r="G23">
            <v>24383.84</v>
          </cell>
        </row>
        <row r="24">
          <cell r="G24">
            <v>17277.504000000001</v>
          </cell>
        </row>
        <row r="25">
          <cell r="G25">
            <v>2383.1039999999998</v>
          </cell>
        </row>
        <row r="26">
          <cell r="G26">
            <v>13702.848</v>
          </cell>
        </row>
        <row r="27">
          <cell r="G27">
            <v>25022.592000000001</v>
          </cell>
        </row>
        <row r="31">
          <cell r="G31">
            <v>9587.9500000000007</v>
          </cell>
        </row>
      </sheetData>
      <sheetData sheetId="4">
        <row r="8">
          <cell r="G8">
            <v>3276.7680000000005</v>
          </cell>
        </row>
        <row r="9">
          <cell r="G9">
            <v>794.36800000000005</v>
          </cell>
        </row>
        <row r="10">
          <cell r="G10">
            <v>1588.7360000000001</v>
          </cell>
        </row>
        <row r="11">
          <cell r="G11">
            <v>695.07200000000012</v>
          </cell>
        </row>
        <row r="12">
          <cell r="G12">
            <v>397.18400000000003</v>
          </cell>
        </row>
        <row r="13">
          <cell r="G13">
            <v>1985.92</v>
          </cell>
        </row>
        <row r="14">
          <cell r="G14">
            <v>1787.328</v>
          </cell>
        </row>
        <row r="15">
          <cell r="G15">
            <v>1886.624</v>
          </cell>
        </row>
        <row r="16">
          <cell r="G16">
            <v>5163.3920000000007</v>
          </cell>
        </row>
        <row r="17">
          <cell r="G17">
            <v>4369.0240000000003</v>
          </cell>
        </row>
        <row r="18">
          <cell r="G18">
            <v>496.48</v>
          </cell>
        </row>
        <row r="19">
          <cell r="G19">
            <v>794.36800000000005</v>
          </cell>
        </row>
        <row r="20">
          <cell r="G20">
            <v>3773.248</v>
          </cell>
        </row>
        <row r="21">
          <cell r="G21">
            <v>12412</v>
          </cell>
        </row>
        <row r="22">
          <cell r="G22">
            <v>22242.304000000004</v>
          </cell>
        </row>
        <row r="23">
          <cell r="G23">
            <v>24383.84</v>
          </cell>
        </row>
        <row r="24">
          <cell r="G24">
            <v>17277.504000000001</v>
          </cell>
        </row>
        <row r="25">
          <cell r="G25">
            <v>2383.1039999999998</v>
          </cell>
        </row>
        <row r="26">
          <cell r="G26">
            <v>13702.848</v>
          </cell>
        </row>
        <row r="27">
          <cell r="G27">
            <v>25022.592000000001</v>
          </cell>
        </row>
        <row r="31">
          <cell r="G31">
            <v>258016.55</v>
          </cell>
        </row>
      </sheetData>
      <sheetData sheetId="5">
        <row r="8">
          <cell r="G8">
            <v>3276.7680000000005</v>
          </cell>
        </row>
        <row r="9">
          <cell r="G9">
            <v>794.36800000000005</v>
          </cell>
        </row>
        <row r="10">
          <cell r="G10">
            <v>1588.7360000000001</v>
          </cell>
        </row>
        <row r="11">
          <cell r="G11">
            <v>695.07200000000012</v>
          </cell>
        </row>
        <row r="12">
          <cell r="G12">
            <v>397.18400000000003</v>
          </cell>
        </row>
        <row r="13">
          <cell r="G13">
            <v>1985.92</v>
          </cell>
        </row>
        <row r="14">
          <cell r="G14">
            <v>1787.328</v>
          </cell>
        </row>
        <row r="15">
          <cell r="G15">
            <v>1886.624</v>
          </cell>
        </row>
        <row r="16">
          <cell r="G16">
            <v>5163.3920000000007</v>
          </cell>
        </row>
        <row r="17">
          <cell r="G17">
            <v>4369.0240000000003</v>
          </cell>
        </row>
        <row r="18">
          <cell r="G18">
            <v>496.48</v>
          </cell>
        </row>
        <row r="19">
          <cell r="G19">
            <v>794.36800000000005</v>
          </cell>
        </row>
        <row r="20">
          <cell r="G20">
            <v>3773.248</v>
          </cell>
        </row>
        <row r="21">
          <cell r="G21">
            <v>12412</v>
          </cell>
        </row>
        <row r="22">
          <cell r="G22">
            <v>22242.304000000004</v>
          </cell>
        </row>
        <row r="23">
          <cell r="G23">
            <v>24383.84</v>
          </cell>
        </row>
        <row r="24">
          <cell r="G24">
            <v>17277.504000000001</v>
          </cell>
        </row>
        <row r="25">
          <cell r="G25">
            <v>2383.1039999999998</v>
          </cell>
        </row>
        <row r="26">
          <cell r="G26">
            <v>13702.848</v>
          </cell>
        </row>
        <row r="27">
          <cell r="G27">
            <v>25022.592000000001</v>
          </cell>
        </row>
        <row r="31">
          <cell r="G31">
            <v>19211.079999999998</v>
          </cell>
        </row>
      </sheetData>
      <sheetData sheetId="6">
        <row r="8">
          <cell r="G8">
            <v>3276.7680000000005</v>
          </cell>
        </row>
        <row r="9">
          <cell r="G9">
            <v>794.36800000000005</v>
          </cell>
        </row>
        <row r="10">
          <cell r="G10">
            <v>1588.7360000000001</v>
          </cell>
        </row>
        <row r="11">
          <cell r="G11">
            <v>695.07200000000012</v>
          </cell>
        </row>
        <row r="12">
          <cell r="G12">
            <v>397.18400000000003</v>
          </cell>
        </row>
        <row r="13">
          <cell r="G13">
            <v>1985.92</v>
          </cell>
        </row>
        <row r="14">
          <cell r="G14">
            <v>1787.328</v>
          </cell>
        </row>
        <row r="15">
          <cell r="G15">
            <v>1886.624</v>
          </cell>
        </row>
        <row r="16">
          <cell r="G16">
            <v>5163.3920000000007</v>
          </cell>
        </row>
        <row r="17">
          <cell r="G17">
            <v>4369.0240000000003</v>
          </cell>
        </row>
        <row r="18">
          <cell r="G18">
            <v>496.48</v>
          </cell>
        </row>
        <row r="19">
          <cell r="G19">
            <v>794.36800000000005</v>
          </cell>
        </row>
        <row r="20">
          <cell r="G20">
            <v>3773.248</v>
          </cell>
        </row>
        <row r="21">
          <cell r="G21">
            <v>12412</v>
          </cell>
        </row>
        <row r="22">
          <cell r="G22">
            <v>22242.304000000004</v>
          </cell>
        </row>
        <row r="23">
          <cell r="G23">
            <v>24383.84</v>
          </cell>
        </row>
        <row r="24">
          <cell r="G24">
            <v>17277.504000000001</v>
          </cell>
        </row>
        <row r="25">
          <cell r="G25">
            <v>2383.1039999999998</v>
          </cell>
        </row>
        <row r="26">
          <cell r="G26">
            <v>13702.848</v>
          </cell>
        </row>
        <row r="27">
          <cell r="G27">
            <v>26412.736000000001</v>
          </cell>
        </row>
        <row r="31">
          <cell r="G31">
            <v>1702.72</v>
          </cell>
        </row>
      </sheetData>
      <sheetData sheetId="7">
        <row r="8">
          <cell r="G8">
            <v>3276.7680000000005</v>
          </cell>
        </row>
        <row r="9">
          <cell r="G9">
            <v>794.36800000000005</v>
          </cell>
        </row>
        <row r="10">
          <cell r="G10">
            <v>1588.7360000000001</v>
          </cell>
        </row>
        <row r="11">
          <cell r="G11">
            <v>695.07200000000012</v>
          </cell>
        </row>
        <row r="12">
          <cell r="G12">
            <v>397.18400000000003</v>
          </cell>
        </row>
        <row r="13">
          <cell r="G13">
            <v>1985.92</v>
          </cell>
        </row>
        <row r="14">
          <cell r="G14">
            <v>1787.328</v>
          </cell>
        </row>
        <row r="15">
          <cell r="G15">
            <v>1886.624</v>
          </cell>
        </row>
        <row r="16">
          <cell r="G16">
            <v>5163.3920000000007</v>
          </cell>
        </row>
        <row r="17">
          <cell r="G17">
            <v>4369.0240000000003</v>
          </cell>
        </row>
        <row r="18">
          <cell r="G18">
            <v>496.48</v>
          </cell>
        </row>
        <row r="19">
          <cell r="G19">
            <v>794.36800000000005</v>
          </cell>
        </row>
        <row r="20">
          <cell r="G20">
            <v>3773.248</v>
          </cell>
        </row>
        <row r="21">
          <cell r="G21">
            <v>12412</v>
          </cell>
        </row>
        <row r="22">
          <cell r="G22">
            <v>22242.304000000004</v>
          </cell>
        </row>
        <row r="23">
          <cell r="G23">
            <v>24383.84</v>
          </cell>
        </row>
        <row r="24">
          <cell r="G24">
            <v>17277.504000000001</v>
          </cell>
        </row>
        <row r="25">
          <cell r="G25">
            <v>2383.1039999999998</v>
          </cell>
        </row>
        <row r="26">
          <cell r="G26">
            <v>13702.848</v>
          </cell>
        </row>
        <row r="27">
          <cell r="G27">
            <v>26412.736000000001</v>
          </cell>
        </row>
        <row r="31">
          <cell r="G31">
            <v>8980.02</v>
          </cell>
        </row>
        <row r="32">
          <cell r="G32">
            <v>50616</v>
          </cell>
        </row>
        <row r="33">
          <cell r="G33">
            <v>36504</v>
          </cell>
        </row>
      </sheetData>
      <sheetData sheetId="8">
        <row r="8">
          <cell r="G8">
            <v>3276.7680000000005</v>
          </cell>
        </row>
        <row r="9">
          <cell r="G9">
            <v>794.36800000000005</v>
          </cell>
        </row>
        <row r="10">
          <cell r="G10">
            <v>1588.7360000000001</v>
          </cell>
        </row>
        <row r="11">
          <cell r="G11">
            <v>695.07200000000012</v>
          </cell>
        </row>
        <row r="12">
          <cell r="G12">
            <v>397.18400000000003</v>
          </cell>
        </row>
        <row r="13">
          <cell r="G13">
            <v>1985.92</v>
          </cell>
        </row>
        <row r="14">
          <cell r="G14">
            <v>1787.328</v>
          </cell>
        </row>
        <row r="15">
          <cell r="G15">
            <v>1886.624</v>
          </cell>
        </row>
        <row r="16">
          <cell r="G16">
            <v>5163.3920000000007</v>
          </cell>
        </row>
        <row r="17">
          <cell r="G17">
            <v>4369.0240000000003</v>
          </cell>
        </row>
        <row r="18">
          <cell r="G18">
            <v>496.48</v>
          </cell>
        </row>
        <row r="19">
          <cell r="G19">
            <v>794.36800000000005</v>
          </cell>
        </row>
        <row r="20">
          <cell r="G20">
            <v>3773.248</v>
          </cell>
        </row>
        <row r="21">
          <cell r="G21">
            <v>12412</v>
          </cell>
        </row>
        <row r="22">
          <cell r="G22">
            <v>22242.304000000004</v>
          </cell>
        </row>
        <row r="23">
          <cell r="G23">
            <v>24383.84</v>
          </cell>
        </row>
        <row r="24">
          <cell r="G24">
            <v>17277.504000000001</v>
          </cell>
        </row>
        <row r="25">
          <cell r="G25">
            <v>2383.1039999999998</v>
          </cell>
        </row>
        <row r="26">
          <cell r="G26">
            <v>13702.848</v>
          </cell>
        </row>
        <row r="27">
          <cell r="G27">
            <v>26412.736000000001</v>
          </cell>
        </row>
        <row r="31">
          <cell r="G31">
            <v>11969.52</v>
          </cell>
        </row>
      </sheetData>
      <sheetData sheetId="9">
        <row r="8">
          <cell r="G8">
            <v>3276.7680000000005</v>
          </cell>
        </row>
        <row r="9">
          <cell r="G9">
            <v>794.36800000000005</v>
          </cell>
        </row>
        <row r="10">
          <cell r="G10">
            <v>1588.7360000000001</v>
          </cell>
        </row>
        <row r="11">
          <cell r="G11">
            <v>695.07200000000012</v>
          </cell>
        </row>
        <row r="12">
          <cell r="G12">
            <v>397.18400000000003</v>
          </cell>
        </row>
        <row r="13">
          <cell r="G13">
            <v>1985.92</v>
          </cell>
        </row>
        <row r="14">
          <cell r="G14">
            <v>1787.328</v>
          </cell>
        </row>
        <row r="15">
          <cell r="G15">
            <v>1886.624</v>
          </cell>
        </row>
        <row r="16">
          <cell r="G16">
            <v>5163.3920000000007</v>
          </cell>
        </row>
        <row r="17">
          <cell r="G17">
            <v>4369.0240000000003</v>
          </cell>
        </row>
        <row r="18">
          <cell r="G18">
            <v>496.48</v>
          </cell>
        </row>
        <row r="19">
          <cell r="G19">
            <v>794.36800000000005</v>
          </cell>
        </row>
        <row r="20">
          <cell r="G20">
            <v>3773.248</v>
          </cell>
        </row>
        <row r="21">
          <cell r="G21">
            <v>12412</v>
          </cell>
        </row>
        <row r="22">
          <cell r="G22">
            <v>22242.304000000004</v>
          </cell>
        </row>
        <row r="23">
          <cell r="G23">
            <v>24383.84</v>
          </cell>
        </row>
        <row r="24">
          <cell r="G24">
            <v>17277.504000000001</v>
          </cell>
        </row>
        <row r="25">
          <cell r="G25">
            <v>2383.1039999999998</v>
          </cell>
        </row>
        <row r="26">
          <cell r="G26">
            <v>13702.848</v>
          </cell>
        </row>
        <row r="27">
          <cell r="G27">
            <v>26412.736000000001</v>
          </cell>
        </row>
        <row r="31">
          <cell r="G31">
            <v>50481.700000000004</v>
          </cell>
        </row>
      </sheetData>
      <sheetData sheetId="10">
        <row r="8">
          <cell r="G8">
            <v>3276.7680000000005</v>
          </cell>
        </row>
        <row r="9">
          <cell r="G9">
            <v>794.36800000000005</v>
          </cell>
        </row>
        <row r="10">
          <cell r="G10">
            <v>1588.7360000000001</v>
          </cell>
        </row>
        <row r="11">
          <cell r="G11">
            <v>695.07200000000012</v>
          </cell>
        </row>
        <row r="12">
          <cell r="G12">
            <v>397.18400000000003</v>
          </cell>
        </row>
        <row r="13">
          <cell r="G13">
            <v>1985.92</v>
          </cell>
        </row>
        <row r="14">
          <cell r="G14">
            <v>1787.328</v>
          </cell>
        </row>
        <row r="15">
          <cell r="G15">
            <v>1886.624</v>
          </cell>
        </row>
        <row r="16">
          <cell r="G16">
            <v>5163.3920000000007</v>
          </cell>
        </row>
        <row r="17">
          <cell r="G17">
            <v>4369.0240000000003</v>
          </cell>
        </row>
        <row r="18">
          <cell r="G18">
            <v>496.48</v>
          </cell>
        </row>
        <row r="19">
          <cell r="G19">
            <v>794.36800000000005</v>
          </cell>
        </row>
        <row r="20">
          <cell r="G20">
            <v>3773.248</v>
          </cell>
        </row>
        <row r="21">
          <cell r="G21">
            <v>12412</v>
          </cell>
        </row>
        <row r="22">
          <cell r="G22">
            <v>22242.304000000004</v>
          </cell>
        </row>
        <row r="23">
          <cell r="G23">
            <v>24383.84</v>
          </cell>
        </row>
        <row r="24">
          <cell r="G24">
            <v>17277.504000000001</v>
          </cell>
        </row>
        <row r="25">
          <cell r="G25">
            <v>2383.1039999999998</v>
          </cell>
        </row>
        <row r="26">
          <cell r="G26">
            <v>13702.848</v>
          </cell>
        </row>
        <row r="27">
          <cell r="G27">
            <v>26412.736000000001</v>
          </cell>
        </row>
        <row r="31">
          <cell r="G31">
            <v>14102.66</v>
          </cell>
        </row>
      </sheetData>
      <sheetData sheetId="11">
        <row r="8">
          <cell r="G8">
            <v>3276.7680000000005</v>
          </cell>
        </row>
        <row r="9">
          <cell r="G9">
            <v>794.36800000000005</v>
          </cell>
        </row>
        <row r="10">
          <cell r="G10">
            <v>1588.7360000000001</v>
          </cell>
        </row>
        <row r="11">
          <cell r="G11">
            <v>695.07200000000012</v>
          </cell>
        </row>
        <row r="12">
          <cell r="G12">
            <v>397.18400000000003</v>
          </cell>
        </row>
        <row r="13">
          <cell r="G13">
            <v>1985.92</v>
          </cell>
        </row>
        <row r="14">
          <cell r="G14">
            <v>1787.328</v>
          </cell>
        </row>
        <row r="15">
          <cell r="G15">
            <v>1886.624</v>
          </cell>
        </row>
        <row r="16">
          <cell r="G16">
            <v>5163.3920000000007</v>
          </cell>
        </row>
        <row r="17">
          <cell r="G17">
            <v>4369.0240000000003</v>
          </cell>
        </row>
        <row r="18">
          <cell r="G18">
            <v>496.48</v>
          </cell>
        </row>
        <row r="19">
          <cell r="G19">
            <v>794.36800000000005</v>
          </cell>
        </row>
        <row r="20">
          <cell r="G20">
            <v>3773.248</v>
          </cell>
        </row>
        <row r="21">
          <cell r="G21">
            <v>12412</v>
          </cell>
        </row>
        <row r="22">
          <cell r="G22">
            <v>22242.304000000004</v>
          </cell>
        </row>
        <row r="23">
          <cell r="G23">
            <v>24383.84</v>
          </cell>
        </row>
        <row r="24">
          <cell r="G24">
            <v>17277.504000000001</v>
          </cell>
        </row>
        <row r="25">
          <cell r="G25">
            <v>2383.1039999999998</v>
          </cell>
        </row>
        <row r="26">
          <cell r="G26">
            <v>13702.848</v>
          </cell>
        </row>
        <row r="27">
          <cell r="G27">
            <v>26412.736000000001</v>
          </cell>
        </row>
        <row r="31">
          <cell r="G31">
            <v>11531.380000000001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1"/>
  <sheetViews>
    <sheetView tabSelected="1" zoomScale="70" zoomScaleNormal="70" workbookViewId="0">
      <selection activeCell="C4" sqref="C4"/>
    </sheetView>
  </sheetViews>
  <sheetFormatPr defaultColWidth="9.140625" defaultRowHeight="15.75" x14ac:dyDescent="0.25"/>
  <cols>
    <col min="1" max="1" width="8.5703125" style="1" customWidth="1"/>
    <col min="2" max="2" width="95.7109375" style="1" customWidth="1"/>
    <col min="3" max="3" width="24.28515625" style="33" customWidth="1"/>
    <col min="4" max="6" width="9.140625" style="1"/>
    <col min="7" max="7" width="13.28515625" style="1" customWidth="1"/>
    <col min="8" max="16384" width="9.140625" style="1"/>
  </cols>
  <sheetData>
    <row r="2" spans="1:3" ht="48" customHeight="1" x14ac:dyDescent="0.25">
      <c r="B2" s="2" t="s">
        <v>0</v>
      </c>
      <c r="C2" s="3"/>
    </row>
    <row r="3" spans="1:3" x14ac:dyDescent="0.25">
      <c r="C3" s="4"/>
    </row>
    <row r="4" spans="1:3" ht="31.5" x14ac:dyDescent="0.25">
      <c r="A4" s="5">
        <v>1</v>
      </c>
      <c r="B4" s="6" t="s">
        <v>1</v>
      </c>
      <c r="C4" s="7">
        <f>1571185.66+642064.09</f>
        <v>2213249.75</v>
      </c>
    </row>
    <row r="5" spans="1:3" ht="51.6" customHeight="1" x14ac:dyDescent="0.25">
      <c r="A5" s="8">
        <v>2</v>
      </c>
      <c r="B5" s="6" t="s">
        <v>2</v>
      </c>
      <c r="C5" s="9">
        <f>1504154+620720.71</f>
        <v>2124874.71</v>
      </c>
    </row>
    <row r="6" spans="1:3" ht="52.15" customHeight="1" x14ac:dyDescent="0.25">
      <c r="A6" s="8">
        <v>3</v>
      </c>
      <c r="B6" s="6" t="s">
        <v>3</v>
      </c>
      <c r="C6" s="9">
        <v>259983.26</v>
      </c>
    </row>
    <row r="7" spans="1:3" ht="52.15" customHeight="1" x14ac:dyDescent="0.25">
      <c r="A7" s="10">
        <v>4</v>
      </c>
      <c r="B7" s="11" t="s">
        <v>4</v>
      </c>
      <c r="C7" s="12">
        <v>1</v>
      </c>
    </row>
    <row r="8" spans="1:3" ht="53.45" customHeight="1" x14ac:dyDescent="0.25">
      <c r="A8" s="13" t="s">
        <v>5</v>
      </c>
      <c r="B8" s="13" t="s">
        <v>6</v>
      </c>
      <c r="C8" s="14" t="s">
        <v>7</v>
      </c>
    </row>
    <row r="9" spans="1:3" ht="31.5" x14ac:dyDescent="0.25">
      <c r="A9" s="8">
        <v>1</v>
      </c>
      <c r="B9" s="15" t="s">
        <v>8</v>
      </c>
      <c r="C9" s="16">
        <f>SUM([1]январь!G8+[1]февраль!G8+[1]март!G8+[1]апрель!G8+'[1]май '!G8+[1]июнь!G8+[1]июль!G8+[1]август!G8+[1]сент!G8+[1]окт!G8+[1]ноя!G8+[1]дек!G8)</f>
        <v>39221.920000000006</v>
      </c>
    </row>
    <row r="10" spans="1:3" x14ac:dyDescent="0.25">
      <c r="A10" s="8">
        <f t="shared" ref="A10:A28" si="0">A9+1</f>
        <v>2</v>
      </c>
      <c r="B10" s="15" t="s">
        <v>9</v>
      </c>
      <c r="C10" s="16">
        <f>SUM([1]январь!G9+[1]февраль!G9+[1]март!G9+[1]апрель!G9+'[1]май '!G9+[1]июнь!G9+[1]июль!G9+[1]август!G9+[1]сент!G9+[1]окт!G9+[1]ноя!G9+[1]дек!G9)</f>
        <v>9532.4160000000029</v>
      </c>
    </row>
    <row r="11" spans="1:3" x14ac:dyDescent="0.25">
      <c r="A11" s="8">
        <f t="shared" si="0"/>
        <v>3</v>
      </c>
      <c r="B11" s="15" t="s">
        <v>10</v>
      </c>
      <c r="C11" s="16">
        <f>SUM([1]январь!G10+[1]февраль!G10+[1]март!G10+[1]апрель!G10+'[1]май '!G10+[1]июнь!G10+[1]июль!G10+[1]август!G10+[1]сент!G10+[1]окт!G10+[1]ноя!G10+[1]дек!G10)</f>
        <v>18965.536000000004</v>
      </c>
    </row>
    <row r="12" spans="1:3" ht="51" customHeight="1" x14ac:dyDescent="0.25">
      <c r="A12" s="8">
        <f t="shared" si="0"/>
        <v>4</v>
      </c>
      <c r="B12" s="15" t="s">
        <v>11</v>
      </c>
      <c r="C12" s="16">
        <f>SUM([1]январь!G11+[1]февраль!G11+[1]март!G11+[1]апрель!G11+'[1]май '!G11+[1]июнь!G11+[1]июль!G11+[1]август!G11+[1]сент!G11+[1]окт!G11+[1]ноя!G11+[1]дек!G11)</f>
        <v>8340.8640000000014</v>
      </c>
    </row>
    <row r="13" spans="1:3" x14ac:dyDescent="0.25">
      <c r="A13" s="8">
        <f t="shared" si="0"/>
        <v>5</v>
      </c>
      <c r="B13" s="15" t="s">
        <v>12</v>
      </c>
      <c r="C13" s="16">
        <f>SUM([1]январь!G12+[1]февраль!G12+[1]март!G12+[1]апрель!G12+'[1]май '!G12+[1]июнь!G12+[1]июль!G12+[1]август!G12+[1]сент!G12+[1]окт!G12+[1]ноя!G12+[1]дек!G12)</f>
        <v>4766.2080000000014</v>
      </c>
    </row>
    <row r="14" spans="1:3" x14ac:dyDescent="0.25">
      <c r="A14" s="8">
        <f t="shared" si="0"/>
        <v>6</v>
      </c>
      <c r="B14" s="15" t="s">
        <v>13</v>
      </c>
      <c r="C14" s="16">
        <f>SUM([1]январь!G13+[1]февраль!G13+[1]март!G13+[1]апрель!G13+'[1]май '!G13+[1]июнь!G13+[1]июль!G13+[1]август!G13+[1]сент!G13+[1]окт!G13+[1]ноя!G13+[1]дек!G13)</f>
        <v>23731.743999999999</v>
      </c>
    </row>
    <row r="15" spans="1:3" x14ac:dyDescent="0.25">
      <c r="A15" s="8">
        <f t="shared" si="0"/>
        <v>7</v>
      </c>
      <c r="B15" s="15" t="s">
        <v>14</v>
      </c>
      <c r="C15" s="16">
        <f>SUM([1]январь!G14+[1]февраль!G14+[1]март!G14+[1]апрель!G14+'[1]май '!G14+[1]июнь!G14+[1]июль!G14+[1]август!G14+[1]сент!G14+[1]окт!G14+[1]ноя!G14+[1]дек!G14)</f>
        <v>21348.639999999999</v>
      </c>
    </row>
    <row r="16" spans="1:3" x14ac:dyDescent="0.25">
      <c r="A16" s="8">
        <f t="shared" si="0"/>
        <v>8</v>
      </c>
      <c r="B16" s="15" t="s">
        <v>15</v>
      </c>
      <c r="C16" s="16">
        <f>SUM([1]январь!G15+[1]февраль!G15+[1]март!G15+[1]апрель!G15+'[1]май '!G15+[1]июнь!G15+[1]июль!G15+[1]август!G15+[1]сент!G15+[1]окт!G15+[1]ноя!G15+[1]дек!G15)</f>
        <v>22540.191999999999</v>
      </c>
    </row>
    <row r="17" spans="1:3" ht="33" customHeight="1" x14ac:dyDescent="0.25">
      <c r="A17" s="8">
        <f t="shared" si="0"/>
        <v>9</v>
      </c>
      <c r="B17" s="15" t="s">
        <v>16</v>
      </c>
      <c r="C17" s="16">
        <f>SUM([1]январь!G16+[1]февраль!G16+[1]март!G16+[1]апрель!G16+'[1]май '!G16+[1]июнь!G16+[1]июль!G16+[1]август!G16+[1]сент!G16+[1]окт!G16+[1]ноя!G16+[1]дек!G16)</f>
        <v>61762.112000000001</v>
      </c>
    </row>
    <row r="18" spans="1:3" ht="33" customHeight="1" x14ac:dyDescent="0.25">
      <c r="A18" s="8">
        <f t="shared" si="0"/>
        <v>10</v>
      </c>
      <c r="B18" s="15" t="s">
        <v>17</v>
      </c>
      <c r="C18" s="16">
        <f>SUM([1]январь!G17+[1]февраль!G17+[1]март!G17+[1]апрель!G17+'[1]май '!G17+[1]июнь!G17+[1]июль!G17+[1]август!G17+[1]сент!G17+[1]окт!G17+[1]ноя!G17+[1]дек!G17)</f>
        <v>52229.695999999996</v>
      </c>
    </row>
    <row r="19" spans="1:3" ht="41.25" customHeight="1" x14ac:dyDescent="0.25">
      <c r="A19" s="8">
        <f t="shared" si="0"/>
        <v>11</v>
      </c>
      <c r="B19" s="15" t="s">
        <v>18</v>
      </c>
      <c r="C19" s="16">
        <f>SUM([1]январь!G18+[1]февраль!G18+[1]март!G18+[1]апрель!G18+'[1]май '!G18+[1]июнь!G18+[1]июль!G18+[1]август!G18+[1]сент!G18+[1]окт!G18+[1]ноя!G18+[1]дек!G18)</f>
        <v>5957.7599999999984</v>
      </c>
    </row>
    <row r="20" spans="1:3" ht="29.45" customHeight="1" x14ac:dyDescent="0.25">
      <c r="A20" s="8">
        <f t="shared" si="0"/>
        <v>12</v>
      </c>
      <c r="B20" s="15" t="s">
        <v>19</v>
      </c>
      <c r="C20" s="16">
        <f>SUM([1]январь!G19+[1]февраль!G19+[1]март!G19+[1]апрель!G19+'[1]май '!G19+[1]июнь!G19+[1]июль!G19+[1]август!G19+[1]сент!G19+[1]окт!G19+[1]ноя!G19+[1]дек!G19)</f>
        <v>9532.4160000000029</v>
      </c>
    </row>
    <row r="21" spans="1:3" ht="36" customHeight="1" x14ac:dyDescent="0.25">
      <c r="A21" s="8">
        <f t="shared" si="0"/>
        <v>13</v>
      </c>
      <c r="B21" s="15" t="s">
        <v>20</v>
      </c>
      <c r="C21" s="16">
        <f>SUM([1]январь!G20+[1]февраль!G20+[1]март!G20+[1]апрель!G20+'[1]май '!G20+[1]июнь!G20+[1]июль!G20+[1]август!G20+[1]сент!G20+[1]окт!G20+[1]ноя!G20+[1]дек!G20)</f>
        <v>45179.68</v>
      </c>
    </row>
    <row r="22" spans="1:3" x14ac:dyDescent="0.25">
      <c r="A22" s="8">
        <f t="shared" si="0"/>
        <v>14</v>
      </c>
      <c r="B22" s="15" t="s">
        <v>21</v>
      </c>
      <c r="C22" s="16">
        <f>SUM([1]январь!G21+[1]февраль!G21+[1]март!G21+[1]апрель!G21+'[1]май '!G21+[1]июнь!G21+[1]июль!G21+[1]август!G21+[1]сент!G21+[1]окт!G21+[1]ноя!G21+[1]дек!G21)</f>
        <v>147057.37599999999</v>
      </c>
    </row>
    <row r="23" spans="1:3" x14ac:dyDescent="0.25">
      <c r="A23" s="8">
        <f t="shared" si="0"/>
        <v>15</v>
      </c>
      <c r="B23" s="15" t="s">
        <v>22</v>
      </c>
      <c r="C23" s="16">
        <f>SUM([1]январь!G22+[1]февраль!G22+[1]март!G22+[1]апрель!G22+'[1]май '!G22+[1]июнь!G22+[1]июль!G22+[1]август!G22+[1]сент!G22+[1]окт!G22+[1]ноя!G22+[1]дек!G22)</f>
        <v>266113.28000000003</v>
      </c>
    </row>
    <row r="24" spans="1:3" x14ac:dyDescent="0.25">
      <c r="A24" s="8">
        <f t="shared" si="0"/>
        <v>16</v>
      </c>
      <c r="B24" s="17" t="s">
        <v>23</v>
      </c>
      <c r="C24" s="16">
        <f>SUM([1]январь!G23+[1]февраль!G23+[1]март!G23+[1]апрель!G23+'[1]май '!G23+[1]июнь!G23+[1]июль!G23+[1]август!G23+[1]сент!G23+[1]окт!G23+[1]ноя!G23+[1]дек!G23)</f>
        <v>291754.23999999999</v>
      </c>
    </row>
    <row r="25" spans="1:3" x14ac:dyDescent="0.25">
      <c r="A25" s="8">
        <f t="shared" si="0"/>
        <v>17</v>
      </c>
      <c r="B25" s="17" t="s">
        <v>24</v>
      </c>
      <c r="C25" s="16">
        <f>SUM([1]январь!G24+[1]февраль!G24+[1]март!G24+[1]апрель!G24+'[1]май '!G24+[1]июнь!G24+[1]июль!G24+[1]август!G24+[1]сент!G24+[1]окт!G24+[1]ноя!G24+[1]дек!G24)</f>
        <v>206734.27200000006</v>
      </c>
    </row>
    <row r="26" spans="1:3" x14ac:dyDescent="0.25">
      <c r="A26" s="8">
        <f t="shared" si="0"/>
        <v>18</v>
      </c>
      <c r="B26" s="17" t="s">
        <v>25</v>
      </c>
      <c r="C26" s="16">
        <f>SUM([1]январь!G25+[1]февраль!G25+[1]март!G25+[1]апрель!G25+'[1]май '!G25+[1]июнь!G25+[1]июль!G25+[1]август!G25+[1]сент!G25+[1]окт!G25+[1]ноя!G25+[1]дек!G25)</f>
        <v>28497.951999999994</v>
      </c>
    </row>
    <row r="27" spans="1:3" ht="40.5" customHeight="1" x14ac:dyDescent="0.25">
      <c r="A27" s="8">
        <f t="shared" si="0"/>
        <v>19</v>
      </c>
      <c r="B27" s="18" t="s">
        <v>26</v>
      </c>
      <c r="C27" s="16">
        <f>SUM([1]январь!G26+[1]февраль!G26+[1]март!G26+[1]апрель!G26+'[1]май '!G26+[1]июнь!G26+[1]июль!G26+[1]август!G26+[1]сент!G26+[1]окт!G26+[1]ноя!G26+[1]дек!G26)</f>
        <v>163937.696</v>
      </c>
    </row>
    <row r="28" spans="1:3" ht="31.5" x14ac:dyDescent="0.25">
      <c r="A28" s="8">
        <f t="shared" si="0"/>
        <v>20</v>
      </c>
      <c r="B28" s="15" t="s">
        <v>27</v>
      </c>
      <c r="C28" s="16">
        <f>SUM([1]январь!G27+[1]февраль!G27+[1]март!G27+[1]апрель!G27+'[1]май '!G27+[1]июнь!G27+[1]июль!G27+[1]август!G27+[1]сент!G27+[1]окт!G27+[1]ноя!G27+[1]дек!G27)</f>
        <v>308611.96799999999</v>
      </c>
    </row>
    <row r="29" spans="1:3" s="21" customFormat="1" x14ac:dyDescent="0.25">
      <c r="A29" s="19" t="s">
        <v>28</v>
      </c>
      <c r="B29" s="20"/>
      <c r="C29" s="16">
        <f>SUM(C9:C28)</f>
        <v>1735815.9680000003</v>
      </c>
    </row>
    <row r="30" spans="1:3" s="23" customFormat="1" x14ac:dyDescent="0.25">
      <c r="A30" s="22" t="s">
        <v>29</v>
      </c>
      <c r="B30" s="22"/>
      <c r="C30" s="16"/>
    </row>
    <row r="31" spans="1:3" ht="56.25" customHeight="1" x14ac:dyDescent="0.25">
      <c r="A31" s="13" t="s">
        <v>5</v>
      </c>
      <c r="B31" s="13" t="s">
        <v>6</v>
      </c>
      <c r="C31" s="14" t="s">
        <v>7</v>
      </c>
    </row>
    <row r="32" spans="1:3" ht="31.5" customHeight="1" x14ac:dyDescent="0.25">
      <c r="A32" s="8">
        <v>1</v>
      </c>
      <c r="B32" s="24" t="s">
        <v>30</v>
      </c>
      <c r="C32" s="16">
        <f>SUM([1]январь!G31+[1]февраль!G31+[1]март!G31+[1]апрель!G31+'[1]май '!G31+[1]июнь!G31+[1]июль!G31+[1]август!G31+[1]сент!G31+[1]окт!G31+[1]ноя!G31+[1]дек!G31)</f>
        <v>403082.97000000003</v>
      </c>
    </row>
    <row r="33" spans="1:3" ht="34.5" customHeight="1" x14ac:dyDescent="0.25">
      <c r="A33" s="25">
        <v>2</v>
      </c>
      <c r="B33" s="26" t="s">
        <v>31</v>
      </c>
      <c r="C33" s="16">
        <f>[1]август!G32</f>
        <v>50616</v>
      </c>
    </row>
    <row r="34" spans="1:3" ht="31.5" customHeight="1" x14ac:dyDescent="0.25">
      <c r="A34" s="25">
        <v>3</v>
      </c>
      <c r="B34" s="26" t="s">
        <v>32</v>
      </c>
      <c r="C34" s="16">
        <f>[1]август!G33</f>
        <v>36504</v>
      </c>
    </row>
    <row r="35" spans="1:3" s="21" customFormat="1" x14ac:dyDescent="0.25">
      <c r="A35" s="19" t="s">
        <v>28</v>
      </c>
      <c r="B35" s="19"/>
      <c r="C35" s="16">
        <f>SUM(C32:C34)</f>
        <v>490202.97000000003</v>
      </c>
    </row>
    <row r="36" spans="1:3" s="21" customFormat="1" x14ac:dyDescent="0.25">
      <c r="A36" s="19" t="s">
        <v>33</v>
      </c>
      <c r="B36" s="19"/>
      <c r="C36" s="16">
        <f>C29+C35</f>
        <v>2226018.9380000005</v>
      </c>
    </row>
    <row r="37" spans="1:3" ht="22.15" customHeight="1" x14ac:dyDescent="0.3">
      <c r="A37" s="27"/>
      <c r="B37" s="28" t="s">
        <v>34</v>
      </c>
      <c r="C37" s="9">
        <f>C4-C36</f>
        <v>-12769.188000000548</v>
      </c>
    </row>
    <row r="38" spans="1:3" ht="26.25" customHeight="1" x14ac:dyDescent="0.3">
      <c r="A38" s="29"/>
      <c r="B38" s="30"/>
      <c r="C38" s="30"/>
    </row>
    <row r="39" spans="1:3" ht="19.5" customHeight="1" x14ac:dyDescent="0.3">
      <c r="A39" s="29"/>
      <c r="B39" s="29"/>
      <c r="C39" s="29"/>
    </row>
    <row r="40" spans="1:3" ht="26.25" customHeight="1" x14ac:dyDescent="0.3">
      <c r="A40" s="29"/>
      <c r="B40" s="29"/>
      <c r="C40" s="29"/>
    </row>
    <row r="41" spans="1:3" ht="26.25" customHeight="1" x14ac:dyDescent="0.3">
      <c r="A41" s="29"/>
      <c r="B41" s="29"/>
      <c r="C41" s="29"/>
    </row>
    <row r="42" spans="1:3" ht="18.75" x14ac:dyDescent="0.3">
      <c r="A42" s="31"/>
      <c r="B42" s="31"/>
      <c r="C42" s="32"/>
    </row>
    <row r="43" spans="1:3" ht="18.75" x14ac:dyDescent="0.3">
      <c r="A43" s="31"/>
      <c r="B43" s="31"/>
      <c r="C43" s="32"/>
    </row>
    <row r="44" spans="1:3" ht="18.75" x14ac:dyDescent="0.3">
      <c r="A44" s="31"/>
      <c r="B44" s="31"/>
      <c r="C44" s="32"/>
    </row>
    <row r="45" spans="1:3" ht="18.75" x14ac:dyDescent="0.3">
      <c r="A45" s="31"/>
      <c r="B45" s="31"/>
      <c r="C45" s="32"/>
    </row>
    <row r="46" spans="1:3" ht="18.75" x14ac:dyDescent="0.3">
      <c r="A46" s="31"/>
      <c r="B46" s="31"/>
      <c r="C46" s="32"/>
    </row>
    <row r="47" spans="1:3" ht="18.75" x14ac:dyDescent="0.3">
      <c r="A47" s="31"/>
      <c r="B47" s="31"/>
      <c r="C47" s="32"/>
    </row>
    <row r="48" spans="1:3" ht="18.75" x14ac:dyDescent="0.3">
      <c r="A48" s="31"/>
      <c r="B48" s="31"/>
      <c r="C48" s="32"/>
    </row>
    <row r="49" spans="1:7" ht="18.75" x14ac:dyDescent="0.3">
      <c r="A49" s="31"/>
      <c r="B49" s="31"/>
      <c r="C49" s="32"/>
    </row>
    <row r="50" spans="1:7" ht="18.75" x14ac:dyDescent="0.3">
      <c r="A50" s="31"/>
      <c r="B50" s="31"/>
      <c r="G50" s="34"/>
    </row>
    <row r="51" spans="1:7" ht="18.75" x14ac:dyDescent="0.3">
      <c r="A51" s="31"/>
      <c r="B51" s="31"/>
      <c r="C51" s="32"/>
    </row>
  </sheetData>
  <mergeCells count="8">
    <mergeCell ref="A40:C40"/>
    <mergeCell ref="A41:C41"/>
    <mergeCell ref="B2:C2"/>
    <mergeCell ref="A29:B29"/>
    <mergeCell ref="A35:B35"/>
    <mergeCell ref="A36:B36"/>
    <mergeCell ref="A38:C38"/>
    <mergeCell ref="A39:C39"/>
  </mergeCells>
  <pageMargins left="0.31496062992125984" right="0.31496062992125984" top="0.55118110236220474" bottom="0.55118110236220474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2022-02-28T06:25:41Z</dcterms:created>
  <dcterms:modified xsi:type="dcterms:W3CDTF">2022-02-28T06:26:01Z</dcterms:modified>
</cp:coreProperties>
</file>