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x\Desktop\отч\"/>
    </mc:Choice>
  </mc:AlternateContent>
  <bookViews>
    <workbookView xWindow="0" yWindow="0" windowWidth="28770" windowHeight="12285"/>
  </bookViews>
  <sheets>
    <sheet name="2025 год" sheetId="1" r:id="rId1"/>
  </sheets>
  <externalReferences>
    <externalReference r:id="rId2"/>
  </externalReferences>
  <definedNames>
    <definedName name="_xlnm.Print_Area" localSheetId="0">'2025 год'!$A$1:$C$53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9" i="1"/>
  <c r="C12" i="1"/>
  <c r="A13" i="1"/>
  <c r="C13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5" i="1"/>
  <c r="C36" i="1"/>
  <c r="C37" i="1"/>
  <c r="C32" i="1" l="1"/>
  <c r="C39" i="1" s="1"/>
  <c r="C40" i="1" s="1"/>
  <c r="C38" i="1"/>
</calcChain>
</file>

<file path=xl/sharedStrings.xml><?xml version="1.0" encoding="utf-8"?>
<sst xmlns="http://schemas.openxmlformats.org/spreadsheetml/2006/main" count="42" uniqueCount="37">
  <si>
    <t>Остаток средств на 01.01.2026</t>
  </si>
  <si>
    <t>Итого</t>
  </si>
  <si>
    <t>Всего:</t>
  </si>
  <si>
    <t>Промывка системы отопления</t>
  </si>
  <si>
    <t>Гидравлические испытания системы отопления</t>
  </si>
  <si>
    <t>Текущий ремонт</t>
  </si>
  <si>
    <t>Выполнено  услуг (работ) за 2025 год</t>
  </si>
  <si>
    <t>Наименование работы</t>
  </si>
  <si>
    <t>№</t>
  </si>
  <si>
    <t>Плата за услуги ХВС,ГВС (при наличии),отведения сточных вод и электрической энергии, предоставленные на общедомовые нужды (ОДН)</t>
  </si>
  <si>
    <t>Услуги по начислению и сбору платежей, работе с неплательщиками</t>
  </si>
  <si>
    <t>Услуги паспортной службы</t>
  </si>
  <si>
    <t>Услуга по управлению</t>
  </si>
  <si>
    <t>Содержание, техническое обслуживание и ремонт лифтов</t>
  </si>
  <si>
    <t xml:space="preserve">Подметание прилегающей территории, содержание и уборка контейнерных площадок </t>
  </si>
  <si>
    <t xml:space="preserve">Уборка лестничных площадок и маршей </t>
  </si>
  <si>
    <t>Замер сопротивления изоляции</t>
  </si>
  <si>
    <t>Проверка дымоходов и вентканалов</t>
  </si>
  <si>
    <t>Дератизация, дезинсекция</t>
  </si>
  <si>
    <t>дежурство слесарей, электриков</t>
  </si>
  <si>
    <t xml:space="preserve">Аварийное обслуживание, непредвиденные работы </t>
  </si>
  <si>
    <t>Осмотр наружных конструкций кирпичного или каменного дома</t>
  </si>
  <si>
    <t xml:space="preserve">Осмотр мест общего пользования </t>
  </si>
  <si>
    <t xml:space="preserve">Техническое обслуживание электрических сетей и их оборудования на лестничных клетках </t>
  </si>
  <si>
    <t>Техническое обслуживание системы освещения общего имущества</t>
  </si>
  <si>
    <t>Техническое обслуживание ГЩВУ (ВРУ)</t>
  </si>
  <si>
    <t>Техническое обслуживание мягкой кровли</t>
  </si>
  <si>
    <t>Осмотр технических этажей, чердаков и подвальных помещений</t>
  </si>
  <si>
    <t>Техническое обслуживание инженерных сетей входящих в состав общего имущества многоквартирных жилых домов</t>
  </si>
  <si>
    <t>Подано исковых заявлений за 2025 год (шт.)</t>
  </si>
  <si>
    <t>Долг собственников помещений на 01.01.2026 г.</t>
  </si>
  <si>
    <t>Поступило за услуги по содержанию и текущему ремонту общего имущества МКД за 2025 год</t>
  </si>
  <si>
    <t>Поступило по договорам с провайдерами</t>
  </si>
  <si>
    <t>Начислено по договорам с провайдерами</t>
  </si>
  <si>
    <t>Начислено за услуги по содержанию и текущему ремонту общего имущества МКД  за 2025 год</t>
  </si>
  <si>
    <t>Долг собственников на 01.01.2025г. по данным КВЦ</t>
  </si>
  <si>
    <t>Доходы и расходы ООО КА "Ирбис"  по управлению и обслуживанию МКД                                                        ул. Новаторов д. 19к3 январь-декабрь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</si>
</sst>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2"/>
      <name val="Calibri Light"/>
      <family val="1"/>
      <charset val="204"/>
      <scheme val="major"/>
    </font>
    <font>
      <sz val="14"/>
      <name val="Calibri Light"/>
      <family val="1"/>
      <charset val="204"/>
      <scheme val="maj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Calibri Light"/>
      <family val="1"/>
      <charset val="204"/>
      <scheme val="major"/>
    </font>
    <font>
      <b/>
      <sz val="12"/>
      <name val="Calibri Light"/>
      <family val="1"/>
      <charset val="204"/>
      <scheme val="major"/>
    </font>
    <font>
      <sz val="12"/>
      <name val="Cambria"/>
      <family val="1"/>
      <charset val="204"/>
    </font>
    <font>
      <b/>
      <i/>
      <sz val="12"/>
      <color theme="1"/>
      <name val="Calibri Light"/>
      <family val="1"/>
      <charset val="204"/>
      <scheme val="major"/>
    </font>
    <font>
      <sz val="13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/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/>
    <xf numFmtId="4" fontId="4" fillId="0" borderId="0" xfId="0" applyNumberFormat="1" applyFont="1" applyAlignment="1">
      <alignment horizontal="center" vertical="center"/>
    </xf>
    <xf numFmtId="0" fontId="4" fillId="0" borderId="0" xfId="0" applyFont="1" applyAlignment="1"/>
    <xf numFmtId="0" fontId="3" fillId="0" borderId="0" xfId="0" applyFont="1" applyAlignment="1">
      <alignment horizontal="justify" wrapText="1"/>
    </xf>
    <xf numFmtId="4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justify" wrapText="1"/>
    </xf>
    <xf numFmtId="0" fontId="6" fillId="0" borderId="0" xfId="0" applyFont="1" applyAlignment="1">
      <alignment horizontal="justify" wrapText="1"/>
    </xf>
    <xf numFmtId="4" fontId="0" fillId="2" borderId="0" xfId="0" applyNumberFormat="1" applyFill="1" applyAlignment="1">
      <alignment horizontal="center" wrapText="1"/>
    </xf>
    <xf numFmtId="0" fontId="0" fillId="2" borderId="0" xfId="0" applyFill="1" applyAlignment="1">
      <alignment horizontal="justify" wrapText="1"/>
    </xf>
    <xf numFmtId="0" fontId="6" fillId="2" borderId="0" xfId="0" applyFont="1" applyFill="1" applyAlignment="1">
      <alignment horizontal="justify" wrapText="1"/>
    </xf>
    <xf numFmtId="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8" fillId="2" borderId="0" xfId="0" applyFont="1" applyFill="1"/>
    <xf numFmtId="4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/>
    </xf>
    <xf numFmtId="0" fontId="9" fillId="2" borderId="0" xfId="0" applyFont="1" applyFill="1"/>
    <xf numFmtId="4" fontId="9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right"/>
    </xf>
    <xf numFmtId="0" fontId="1" fillId="2" borderId="0" xfId="0" applyFont="1" applyFill="1"/>
    <xf numFmtId="4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11" fillId="0" borderId="0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wrapText="1"/>
    </xf>
    <xf numFmtId="0" fontId="10" fillId="0" borderId="1" xfId="0" applyFont="1" applyBorder="1" applyAlignment="1">
      <alignment horizontal="justify" vertical="center" wrapText="1"/>
    </xf>
    <xf numFmtId="0" fontId="12" fillId="2" borderId="0" xfId="0" applyFont="1" applyFill="1" applyAlignment="1">
      <alignment horizontal="left" wrapText="1"/>
    </xf>
    <xf numFmtId="0" fontId="1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14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wrapText="1"/>
    </xf>
    <xf numFmtId="4" fontId="1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x/Desktop/&#1086;&#1090;&#1095;&#1077;&#1090;&#1099;%20&#1079;&#1072;%202025%20&#1075;&#1086;&#1076;/&#1085;&#1086;&#1074;&#1072;&#1090;&#1086;&#1088;&#1086;&#1074;%2019%20&#1082;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"/>
      <sheetName val="фев"/>
      <sheetName val="мар"/>
      <sheetName val="апр"/>
      <sheetName val="май"/>
      <sheetName val="июн"/>
      <sheetName val="июл"/>
      <sheetName val="авг"/>
      <sheetName val="сен"/>
      <sheetName val="окт"/>
      <sheetName val="ноя"/>
      <sheetName val="дек"/>
    </sheetNames>
    <sheetDataSet>
      <sheetData sheetId="0">
        <row r="8">
          <cell r="G8">
            <v>1596.9499999999998</v>
          </cell>
        </row>
        <row r="9">
          <cell r="G9">
            <v>389.5</v>
          </cell>
        </row>
        <row r="10">
          <cell r="G10">
            <v>779</v>
          </cell>
        </row>
        <row r="11">
          <cell r="G11">
            <v>350.55</v>
          </cell>
        </row>
        <row r="12">
          <cell r="G12">
            <v>194.75</v>
          </cell>
        </row>
        <row r="13">
          <cell r="G13">
            <v>973.75</v>
          </cell>
        </row>
        <row r="14">
          <cell r="G14">
            <v>895.85</v>
          </cell>
        </row>
        <row r="15">
          <cell r="G15">
            <v>934.8</v>
          </cell>
        </row>
        <row r="16">
          <cell r="G16">
            <v>2531.75</v>
          </cell>
        </row>
        <row r="17">
          <cell r="G17">
            <v>2142.25</v>
          </cell>
        </row>
        <row r="18">
          <cell r="G18">
            <v>233.7</v>
          </cell>
        </row>
        <row r="19">
          <cell r="G19">
            <v>389.5</v>
          </cell>
        </row>
        <row r="20">
          <cell r="G20">
            <v>1285.3500000000001</v>
          </cell>
        </row>
        <row r="21">
          <cell r="G21">
            <v>9971.2000000000007</v>
          </cell>
        </row>
        <row r="22">
          <cell r="G22">
            <v>15073.65</v>
          </cell>
        </row>
        <row r="23">
          <cell r="G23">
            <v>11923.32</v>
          </cell>
        </row>
        <row r="24">
          <cell r="G24">
            <v>8491.1</v>
          </cell>
        </row>
        <row r="25">
          <cell r="G25">
            <v>1168.5</v>
          </cell>
        </row>
        <row r="26">
          <cell r="G26">
            <v>6738.35</v>
          </cell>
        </row>
        <row r="27">
          <cell r="G27">
            <v>9517.25</v>
          </cell>
        </row>
        <row r="31">
          <cell r="G31">
            <v>14768.9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1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4945.49</v>
          </cell>
        </row>
        <row r="31">
          <cell r="G31">
            <v>1535.09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2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5730.17</v>
          </cell>
        </row>
        <row r="31">
          <cell r="G31">
            <v>12160.4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3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6766.22</v>
          </cell>
        </row>
        <row r="31">
          <cell r="G31">
            <v>125.99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4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8334.44</v>
          </cell>
        </row>
        <row r="31">
          <cell r="G31">
            <v>188.99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5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9898.23</v>
          </cell>
        </row>
        <row r="31">
          <cell r="G31">
            <v>8472.2900000000009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6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7462.7099999999991</v>
          </cell>
        </row>
        <row r="31">
          <cell r="G31">
            <v>3451.87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7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13291.029999999999</v>
          </cell>
        </row>
        <row r="31">
          <cell r="G31">
            <v>17280.62</v>
          </cell>
        </row>
        <row r="32">
          <cell r="G32">
            <v>31799.599999999999</v>
          </cell>
        </row>
        <row r="33">
          <cell r="G33">
            <v>23020.199999999993</v>
          </cell>
        </row>
      </sheetData>
      <sheetData sheetId="8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7597.4399999999987</v>
          </cell>
        </row>
        <row r="31">
          <cell r="G31">
            <v>22405.599999999999</v>
          </cell>
        </row>
      </sheetData>
      <sheetData sheetId="9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13745.119999999999</v>
          </cell>
        </row>
        <row r="31">
          <cell r="G31">
            <v>2125.1800000000003</v>
          </cell>
        </row>
      </sheetData>
      <sheetData sheetId="10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16280.039999999999</v>
          </cell>
        </row>
        <row r="31">
          <cell r="G31">
            <v>20591.669999999998</v>
          </cell>
        </row>
      </sheetData>
      <sheetData sheetId="11">
        <row r="8">
          <cell r="G8">
            <v>1752.75</v>
          </cell>
        </row>
        <row r="9">
          <cell r="G9">
            <v>428.45</v>
          </cell>
        </row>
        <row r="10">
          <cell r="G10">
            <v>856.9</v>
          </cell>
        </row>
        <row r="11">
          <cell r="G11">
            <v>389.5</v>
          </cell>
        </row>
        <row r="12">
          <cell r="G12">
            <v>194.75</v>
          </cell>
        </row>
        <row r="13">
          <cell r="G13">
            <v>1051.6500000000001</v>
          </cell>
        </row>
        <row r="14">
          <cell r="G14">
            <v>973.75</v>
          </cell>
        </row>
        <row r="15">
          <cell r="G15">
            <v>1012.7</v>
          </cell>
        </row>
        <row r="16">
          <cell r="G16">
            <v>2765.45</v>
          </cell>
        </row>
        <row r="17">
          <cell r="G17">
            <v>2337</v>
          </cell>
        </row>
        <row r="18">
          <cell r="G18">
            <v>272.65000000000003</v>
          </cell>
        </row>
        <row r="19">
          <cell r="G19">
            <v>428.45</v>
          </cell>
        </row>
        <row r="20">
          <cell r="G20">
            <v>1402.2</v>
          </cell>
        </row>
        <row r="21">
          <cell r="G21">
            <v>10867.05</v>
          </cell>
        </row>
        <row r="22">
          <cell r="G22">
            <v>16436.899999999998</v>
          </cell>
        </row>
        <row r="23">
          <cell r="G23">
            <v>12996.42</v>
          </cell>
        </row>
        <row r="24">
          <cell r="G24">
            <v>9270.1</v>
          </cell>
        </row>
        <row r="25">
          <cell r="G25">
            <v>1285.3500000000001</v>
          </cell>
        </row>
        <row r="26">
          <cell r="G26">
            <v>7361.5499999999993</v>
          </cell>
        </row>
        <row r="27">
          <cell r="G27">
            <v>8084.91</v>
          </cell>
        </row>
        <row r="31">
          <cell r="G31">
            <v>16941.18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3"/>
  <sheetViews>
    <sheetView tabSelected="1" zoomScaleNormal="100" zoomScaleSheetLayoutView="70" workbookViewId="0">
      <selection activeCell="B59" sqref="B59"/>
    </sheetView>
  </sheetViews>
  <sheetFormatPr defaultRowHeight="15.75" x14ac:dyDescent="0.25"/>
  <cols>
    <col min="1" max="1" width="6.28515625" style="1" customWidth="1"/>
    <col min="2" max="2" width="70.85546875" style="1" customWidth="1"/>
    <col min="3" max="3" width="42" style="2" customWidth="1"/>
    <col min="4" max="240" width="9.140625" style="1"/>
    <col min="241" max="241" width="5.85546875" style="1" customWidth="1"/>
    <col min="242" max="242" width="8.140625" style="1" customWidth="1"/>
    <col min="243" max="243" width="48" style="1" customWidth="1"/>
    <col min="244" max="244" width="22.5703125" style="1" customWidth="1"/>
    <col min="245" max="245" width="14.7109375" style="1" customWidth="1"/>
    <col min="246" max="246" width="12.42578125" style="1" customWidth="1"/>
    <col min="247" max="247" width="23.7109375" style="1" customWidth="1"/>
    <col min="248" max="249" width="15.5703125" style="1" customWidth="1"/>
    <col min="250" max="496" width="9.140625" style="1"/>
    <col min="497" max="497" width="5.85546875" style="1" customWidth="1"/>
    <col min="498" max="498" width="8.140625" style="1" customWidth="1"/>
    <col min="499" max="499" width="48" style="1" customWidth="1"/>
    <col min="500" max="500" width="22.5703125" style="1" customWidth="1"/>
    <col min="501" max="501" width="14.7109375" style="1" customWidth="1"/>
    <col min="502" max="502" width="12.42578125" style="1" customWidth="1"/>
    <col min="503" max="503" width="23.7109375" style="1" customWidth="1"/>
    <col min="504" max="505" width="15.5703125" style="1" customWidth="1"/>
    <col min="506" max="752" width="9.140625" style="1"/>
    <col min="753" max="753" width="5.85546875" style="1" customWidth="1"/>
    <col min="754" max="754" width="8.140625" style="1" customWidth="1"/>
    <col min="755" max="755" width="48" style="1" customWidth="1"/>
    <col min="756" max="756" width="22.5703125" style="1" customWidth="1"/>
    <col min="757" max="757" width="14.7109375" style="1" customWidth="1"/>
    <col min="758" max="758" width="12.42578125" style="1" customWidth="1"/>
    <col min="759" max="759" width="23.7109375" style="1" customWidth="1"/>
    <col min="760" max="761" width="15.5703125" style="1" customWidth="1"/>
    <col min="762" max="1008" width="9.140625" style="1"/>
    <col min="1009" max="1009" width="5.85546875" style="1" customWidth="1"/>
    <col min="1010" max="1010" width="8.140625" style="1" customWidth="1"/>
    <col min="1011" max="1011" width="48" style="1" customWidth="1"/>
    <col min="1012" max="1012" width="22.5703125" style="1" customWidth="1"/>
    <col min="1013" max="1013" width="14.7109375" style="1" customWidth="1"/>
    <col min="1014" max="1014" width="12.42578125" style="1" customWidth="1"/>
    <col min="1015" max="1015" width="23.7109375" style="1" customWidth="1"/>
    <col min="1016" max="1017" width="15.5703125" style="1" customWidth="1"/>
    <col min="1018" max="1264" width="9.140625" style="1"/>
    <col min="1265" max="1265" width="5.85546875" style="1" customWidth="1"/>
    <col min="1266" max="1266" width="8.140625" style="1" customWidth="1"/>
    <col min="1267" max="1267" width="48" style="1" customWidth="1"/>
    <col min="1268" max="1268" width="22.5703125" style="1" customWidth="1"/>
    <col min="1269" max="1269" width="14.7109375" style="1" customWidth="1"/>
    <col min="1270" max="1270" width="12.42578125" style="1" customWidth="1"/>
    <col min="1271" max="1271" width="23.7109375" style="1" customWidth="1"/>
    <col min="1272" max="1273" width="15.5703125" style="1" customWidth="1"/>
    <col min="1274" max="1520" width="9.140625" style="1"/>
    <col min="1521" max="1521" width="5.85546875" style="1" customWidth="1"/>
    <col min="1522" max="1522" width="8.140625" style="1" customWidth="1"/>
    <col min="1523" max="1523" width="48" style="1" customWidth="1"/>
    <col min="1524" max="1524" width="22.5703125" style="1" customWidth="1"/>
    <col min="1525" max="1525" width="14.7109375" style="1" customWidth="1"/>
    <col min="1526" max="1526" width="12.42578125" style="1" customWidth="1"/>
    <col min="1527" max="1527" width="23.7109375" style="1" customWidth="1"/>
    <col min="1528" max="1529" width="15.5703125" style="1" customWidth="1"/>
    <col min="1530" max="1776" width="9.140625" style="1"/>
    <col min="1777" max="1777" width="5.85546875" style="1" customWidth="1"/>
    <col min="1778" max="1778" width="8.140625" style="1" customWidth="1"/>
    <col min="1779" max="1779" width="48" style="1" customWidth="1"/>
    <col min="1780" max="1780" width="22.5703125" style="1" customWidth="1"/>
    <col min="1781" max="1781" width="14.7109375" style="1" customWidth="1"/>
    <col min="1782" max="1782" width="12.42578125" style="1" customWidth="1"/>
    <col min="1783" max="1783" width="23.7109375" style="1" customWidth="1"/>
    <col min="1784" max="1785" width="15.5703125" style="1" customWidth="1"/>
    <col min="1786" max="2032" width="9.140625" style="1"/>
    <col min="2033" max="2033" width="5.85546875" style="1" customWidth="1"/>
    <col min="2034" max="2034" width="8.140625" style="1" customWidth="1"/>
    <col min="2035" max="2035" width="48" style="1" customWidth="1"/>
    <col min="2036" max="2036" width="22.5703125" style="1" customWidth="1"/>
    <col min="2037" max="2037" width="14.7109375" style="1" customWidth="1"/>
    <col min="2038" max="2038" width="12.42578125" style="1" customWidth="1"/>
    <col min="2039" max="2039" width="23.7109375" style="1" customWidth="1"/>
    <col min="2040" max="2041" width="15.5703125" style="1" customWidth="1"/>
    <col min="2042" max="2288" width="9.140625" style="1"/>
    <col min="2289" max="2289" width="5.85546875" style="1" customWidth="1"/>
    <col min="2290" max="2290" width="8.140625" style="1" customWidth="1"/>
    <col min="2291" max="2291" width="48" style="1" customWidth="1"/>
    <col min="2292" max="2292" width="22.5703125" style="1" customWidth="1"/>
    <col min="2293" max="2293" width="14.7109375" style="1" customWidth="1"/>
    <col min="2294" max="2294" width="12.42578125" style="1" customWidth="1"/>
    <col min="2295" max="2295" width="23.7109375" style="1" customWidth="1"/>
    <col min="2296" max="2297" width="15.5703125" style="1" customWidth="1"/>
    <col min="2298" max="2544" width="9.140625" style="1"/>
    <col min="2545" max="2545" width="5.85546875" style="1" customWidth="1"/>
    <col min="2546" max="2546" width="8.140625" style="1" customWidth="1"/>
    <col min="2547" max="2547" width="48" style="1" customWidth="1"/>
    <col min="2548" max="2548" width="22.5703125" style="1" customWidth="1"/>
    <col min="2549" max="2549" width="14.7109375" style="1" customWidth="1"/>
    <col min="2550" max="2550" width="12.42578125" style="1" customWidth="1"/>
    <col min="2551" max="2551" width="23.7109375" style="1" customWidth="1"/>
    <col min="2552" max="2553" width="15.5703125" style="1" customWidth="1"/>
    <col min="2554" max="2800" width="9.140625" style="1"/>
    <col min="2801" max="2801" width="5.85546875" style="1" customWidth="1"/>
    <col min="2802" max="2802" width="8.140625" style="1" customWidth="1"/>
    <col min="2803" max="2803" width="48" style="1" customWidth="1"/>
    <col min="2804" max="2804" width="22.5703125" style="1" customWidth="1"/>
    <col min="2805" max="2805" width="14.7109375" style="1" customWidth="1"/>
    <col min="2806" max="2806" width="12.42578125" style="1" customWidth="1"/>
    <col min="2807" max="2807" width="23.7109375" style="1" customWidth="1"/>
    <col min="2808" max="2809" width="15.5703125" style="1" customWidth="1"/>
    <col min="2810" max="3056" width="9.140625" style="1"/>
    <col min="3057" max="3057" width="5.85546875" style="1" customWidth="1"/>
    <col min="3058" max="3058" width="8.140625" style="1" customWidth="1"/>
    <col min="3059" max="3059" width="48" style="1" customWidth="1"/>
    <col min="3060" max="3060" width="22.5703125" style="1" customWidth="1"/>
    <col min="3061" max="3061" width="14.7109375" style="1" customWidth="1"/>
    <col min="3062" max="3062" width="12.42578125" style="1" customWidth="1"/>
    <col min="3063" max="3063" width="23.7109375" style="1" customWidth="1"/>
    <col min="3064" max="3065" width="15.5703125" style="1" customWidth="1"/>
    <col min="3066" max="3312" width="9.140625" style="1"/>
    <col min="3313" max="3313" width="5.85546875" style="1" customWidth="1"/>
    <col min="3314" max="3314" width="8.140625" style="1" customWidth="1"/>
    <col min="3315" max="3315" width="48" style="1" customWidth="1"/>
    <col min="3316" max="3316" width="22.5703125" style="1" customWidth="1"/>
    <col min="3317" max="3317" width="14.7109375" style="1" customWidth="1"/>
    <col min="3318" max="3318" width="12.42578125" style="1" customWidth="1"/>
    <col min="3319" max="3319" width="23.7109375" style="1" customWidth="1"/>
    <col min="3320" max="3321" width="15.5703125" style="1" customWidth="1"/>
    <col min="3322" max="3568" width="9.140625" style="1"/>
    <col min="3569" max="3569" width="5.85546875" style="1" customWidth="1"/>
    <col min="3570" max="3570" width="8.140625" style="1" customWidth="1"/>
    <col min="3571" max="3571" width="48" style="1" customWidth="1"/>
    <col min="3572" max="3572" width="22.5703125" style="1" customWidth="1"/>
    <col min="3573" max="3573" width="14.7109375" style="1" customWidth="1"/>
    <col min="3574" max="3574" width="12.42578125" style="1" customWidth="1"/>
    <col min="3575" max="3575" width="23.7109375" style="1" customWidth="1"/>
    <col min="3576" max="3577" width="15.5703125" style="1" customWidth="1"/>
    <col min="3578" max="3824" width="9.140625" style="1"/>
    <col min="3825" max="3825" width="5.85546875" style="1" customWidth="1"/>
    <col min="3826" max="3826" width="8.140625" style="1" customWidth="1"/>
    <col min="3827" max="3827" width="48" style="1" customWidth="1"/>
    <col min="3828" max="3828" width="22.5703125" style="1" customWidth="1"/>
    <col min="3829" max="3829" width="14.7109375" style="1" customWidth="1"/>
    <col min="3830" max="3830" width="12.42578125" style="1" customWidth="1"/>
    <col min="3831" max="3831" width="23.7109375" style="1" customWidth="1"/>
    <col min="3832" max="3833" width="15.5703125" style="1" customWidth="1"/>
    <col min="3834" max="4080" width="9.140625" style="1"/>
    <col min="4081" max="4081" width="5.85546875" style="1" customWidth="1"/>
    <col min="4082" max="4082" width="8.140625" style="1" customWidth="1"/>
    <col min="4083" max="4083" width="48" style="1" customWidth="1"/>
    <col min="4084" max="4084" width="22.5703125" style="1" customWidth="1"/>
    <col min="4085" max="4085" width="14.7109375" style="1" customWidth="1"/>
    <col min="4086" max="4086" width="12.42578125" style="1" customWidth="1"/>
    <col min="4087" max="4087" width="23.7109375" style="1" customWidth="1"/>
    <col min="4088" max="4089" width="15.5703125" style="1" customWidth="1"/>
    <col min="4090" max="4336" width="9.140625" style="1"/>
    <col min="4337" max="4337" width="5.85546875" style="1" customWidth="1"/>
    <col min="4338" max="4338" width="8.140625" style="1" customWidth="1"/>
    <col min="4339" max="4339" width="48" style="1" customWidth="1"/>
    <col min="4340" max="4340" width="22.5703125" style="1" customWidth="1"/>
    <col min="4341" max="4341" width="14.7109375" style="1" customWidth="1"/>
    <col min="4342" max="4342" width="12.42578125" style="1" customWidth="1"/>
    <col min="4343" max="4343" width="23.7109375" style="1" customWidth="1"/>
    <col min="4344" max="4345" width="15.5703125" style="1" customWidth="1"/>
    <col min="4346" max="4592" width="9.140625" style="1"/>
    <col min="4593" max="4593" width="5.85546875" style="1" customWidth="1"/>
    <col min="4594" max="4594" width="8.140625" style="1" customWidth="1"/>
    <col min="4595" max="4595" width="48" style="1" customWidth="1"/>
    <col min="4596" max="4596" width="22.5703125" style="1" customWidth="1"/>
    <col min="4597" max="4597" width="14.7109375" style="1" customWidth="1"/>
    <col min="4598" max="4598" width="12.42578125" style="1" customWidth="1"/>
    <col min="4599" max="4599" width="23.7109375" style="1" customWidth="1"/>
    <col min="4600" max="4601" width="15.5703125" style="1" customWidth="1"/>
    <col min="4602" max="4848" width="9.140625" style="1"/>
    <col min="4849" max="4849" width="5.85546875" style="1" customWidth="1"/>
    <col min="4850" max="4850" width="8.140625" style="1" customWidth="1"/>
    <col min="4851" max="4851" width="48" style="1" customWidth="1"/>
    <col min="4852" max="4852" width="22.5703125" style="1" customWidth="1"/>
    <col min="4853" max="4853" width="14.7109375" style="1" customWidth="1"/>
    <col min="4854" max="4854" width="12.42578125" style="1" customWidth="1"/>
    <col min="4855" max="4855" width="23.7109375" style="1" customWidth="1"/>
    <col min="4856" max="4857" width="15.5703125" style="1" customWidth="1"/>
    <col min="4858" max="5104" width="9.140625" style="1"/>
    <col min="5105" max="5105" width="5.85546875" style="1" customWidth="1"/>
    <col min="5106" max="5106" width="8.140625" style="1" customWidth="1"/>
    <col min="5107" max="5107" width="48" style="1" customWidth="1"/>
    <col min="5108" max="5108" width="22.5703125" style="1" customWidth="1"/>
    <col min="5109" max="5109" width="14.7109375" style="1" customWidth="1"/>
    <col min="5110" max="5110" width="12.42578125" style="1" customWidth="1"/>
    <col min="5111" max="5111" width="23.7109375" style="1" customWidth="1"/>
    <col min="5112" max="5113" width="15.5703125" style="1" customWidth="1"/>
    <col min="5114" max="5360" width="9.140625" style="1"/>
    <col min="5361" max="5361" width="5.85546875" style="1" customWidth="1"/>
    <col min="5362" max="5362" width="8.140625" style="1" customWidth="1"/>
    <col min="5363" max="5363" width="48" style="1" customWidth="1"/>
    <col min="5364" max="5364" width="22.5703125" style="1" customWidth="1"/>
    <col min="5365" max="5365" width="14.7109375" style="1" customWidth="1"/>
    <col min="5366" max="5366" width="12.42578125" style="1" customWidth="1"/>
    <col min="5367" max="5367" width="23.7109375" style="1" customWidth="1"/>
    <col min="5368" max="5369" width="15.5703125" style="1" customWidth="1"/>
    <col min="5370" max="5616" width="9.140625" style="1"/>
    <col min="5617" max="5617" width="5.85546875" style="1" customWidth="1"/>
    <col min="5618" max="5618" width="8.140625" style="1" customWidth="1"/>
    <col min="5619" max="5619" width="48" style="1" customWidth="1"/>
    <col min="5620" max="5620" width="22.5703125" style="1" customWidth="1"/>
    <col min="5621" max="5621" width="14.7109375" style="1" customWidth="1"/>
    <col min="5622" max="5622" width="12.42578125" style="1" customWidth="1"/>
    <col min="5623" max="5623" width="23.7109375" style="1" customWidth="1"/>
    <col min="5624" max="5625" width="15.5703125" style="1" customWidth="1"/>
    <col min="5626" max="5872" width="9.140625" style="1"/>
    <col min="5873" max="5873" width="5.85546875" style="1" customWidth="1"/>
    <col min="5874" max="5874" width="8.140625" style="1" customWidth="1"/>
    <col min="5875" max="5875" width="48" style="1" customWidth="1"/>
    <col min="5876" max="5876" width="22.5703125" style="1" customWidth="1"/>
    <col min="5877" max="5877" width="14.7109375" style="1" customWidth="1"/>
    <col min="5878" max="5878" width="12.42578125" style="1" customWidth="1"/>
    <col min="5879" max="5879" width="23.7109375" style="1" customWidth="1"/>
    <col min="5880" max="5881" width="15.5703125" style="1" customWidth="1"/>
    <col min="5882" max="6128" width="9.140625" style="1"/>
    <col min="6129" max="6129" width="5.85546875" style="1" customWidth="1"/>
    <col min="6130" max="6130" width="8.140625" style="1" customWidth="1"/>
    <col min="6131" max="6131" width="48" style="1" customWidth="1"/>
    <col min="6132" max="6132" width="22.5703125" style="1" customWidth="1"/>
    <col min="6133" max="6133" width="14.7109375" style="1" customWidth="1"/>
    <col min="6134" max="6134" width="12.42578125" style="1" customWidth="1"/>
    <col min="6135" max="6135" width="23.7109375" style="1" customWidth="1"/>
    <col min="6136" max="6137" width="15.5703125" style="1" customWidth="1"/>
    <col min="6138" max="6384" width="9.140625" style="1"/>
    <col min="6385" max="6385" width="5.85546875" style="1" customWidth="1"/>
    <col min="6386" max="6386" width="8.140625" style="1" customWidth="1"/>
    <col min="6387" max="6387" width="48" style="1" customWidth="1"/>
    <col min="6388" max="6388" width="22.5703125" style="1" customWidth="1"/>
    <col min="6389" max="6389" width="14.7109375" style="1" customWidth="1"/>
    <col min="6390" max="6390" width="12.42578125" style="1" customWidth="1"/>
    <col min="6391" max="6391" width="23.7109375" style="1" customWidth="1"/>
    <col min="6392" max="6393" width="15.5703125" style="1" customWidth="1"/>
    <col min="6394" max="6640" width="9.140625" style="1"/>
    <col min="6641" max="6641" width="5.85546875" style="1" customWidth="1"/>
    <col min="6642" max="6642" width="8.140625" style="1" customWidth="1"/>
    <col min="6643" max="6643" width="48" style="1" customWidth="1"/>
    <col min="6644" max="6644" width="22.5703125" style="1" customWidth="1"/>
    <col min="6645" max="6645" width="14.7109375" style="1" customWidth="1"/>
    <col min="6646" max="6646" width="12.42578125" style="1" customWidth="1"/>
    <col min="6647" max="6647" width="23.7109375" style="1" customWidth="1"/>
    <col min="6648" max="6649" width="15.5703125" style="1" customWidth="1"/>
    <col min="6650" max="6896" width="9.140625" style="1"/>
    <col min="6897" max="6897" width="5.85546875" style="1" customWidth="1"/>
    <col min="6898" max="6898" width="8.140625" style="1" customWidth="1"/>
    <col min="6899" max="6899" width="48" style="1" customWidth="1"/>
    <col min="6900" max="6900" width="22.5703125" style="1" customWidth="1"/>
    <col min="6901" max="6901" width="14.7109375" style="1" customWidth="1"/>
    <col min="6902" max="6902" width="12.42578125" style="1" customWidth="1"/>
    <col min="6903" max="6903" width="23.7109375" style="1" customWidth="1"/>
    <col min="6904" max="6905" width="15.5703125" style="1" customWidth="1"/>
    <col min="6906" max="7152" width="9.140625" style="1"/>
    <col min="7153" max="7153" width="5.85546875" style="1" customWidth="1"/>
    <col min="7154" max="7154" width="8.140625" style="1" customWidth="1"/>
    <col min="7155" max="7155" width="48" style="1" customWidth="1"/>
    <col min="7156" max="7156" width="22.5703125" style="1" customWidth="1"/>
    <col min="7157" max="7157" width="14.7109375" style="1" customWidth="1"/>
    <col min="7158" max="7158" width="12.42578125" style="1" customWidth="1"/>
    <col min="7159" max="7159" width="23.7109375" style="1" customWidth="1"/>
    <col min="7160" max="7161" width="15.5703125" style="1" customWidth="1"/>
    <col min="7162" max="7408" width="9.140625" style="1"/>
    <col min="7409" max="7409" width="5.85546875" style="1" customWidth="1"/>
    <col min="7410" max="7410" width="8.140625" style="1" customWidth="1"/>
    <col min="7411" max="7411" width="48" style="1" customWidth="1"/>
    <col min="7412" max="7412" width="22.5703125" style="1" customWidth="1"/>
    <col min="7413" max="7413" width="14.7109375" style="1" customWidth="1"/>
    <col min="7414" max="7414" width="12.42578125" style="1" customWidth="1"/>
    <col min="7415" max="7415" width="23.7109375" style="1" customWidth="1"/>
    <col min="7416" max="7417" width="15.5703125" style="1" customWidth="1"/>
    <col min="7418" max="7664" width="9.140625" style="1"/>
    <col min="7665" max="7665" width="5.85546875" style="1" customWidth="1"/>
    <col min="7666" max="7666" width="8.140625" style="1" customWidth="1"/>
    <col min="7667" max="7667" width="48" style="1" customWidth="1"/>
    <col min="7668" max="7668" width="22.5703125" style="1" customWidth="1"/>
    <col min="7669" max="7669" width="14.7109375" style="1" customWidth="1"/>
    <col min="7670" max="7670" width="12.42578125" style="1" customWidth="1"/>
    <col min="7671" max="7671" width="23.7109375" style="1" customWidth="1"/>
    <col min="7672" max="7673" width="15.5703125" style="1" customWidth="1"/>
    <col min="7674" max="7920" width="9.140625" style="1"/>
    <col min="7921" max="7921" width="5.85546875" style="1" customWidth="1"/>
    <col min="7922" max="7922" width="8.140625" style="1" customWidth="1"/>
    <col min="7923" max="7923" width="48" style="1" customWidth="1"/>
    <col min="7924" max="7924" width="22.5703125" style="1" customWidth="1"/>
    <col min="7925" max="7925" width="14.7109375" style="1" customWidth="1"/>
    <col min="7926" max="7926" width="12.42578125" style="1" customWidth="1"/>
    <col min="7927" max="7927" width="23.7109375" style="1" customWidth="1"/>
    <col min="7928" max="7929" width="15.5703125" style="1" customWidth="1"/>
    <col min="7930" max="8176" width="9.140625" style="1"/>
    <col min="8177" max="8177" width="5.85546875" style="1" customWidth="1"/>
    <col min="8178" max="8178" width="8.140625" style="1" customWidth="1"/>
    <col min="8179" max="8179" width="48" style="1" customWidth="1"/>
    <col min="8180" max="8180" width="22.5703125" style="1" customWidth="1"/>
    <col min="8181" max="8181" width="14.7109375" style="1" customWidth="1"/>
    <col min="8182" max="8182" width="12.42578125" style="1" customWidth="1"/>
    <col min="8183" max="8183" width="23.7109375" style="1" customWidth="1"/>
    <col min="8184" max="8185" width="15.5703125" style="1" customWidth="1"/>
    <col min="8186" max="8432" width="9.140625" style="1"/>
    <col min="8433" max="8433" width="5.85546875" style="1" customWidth="1"/>
    <col min="8434" max="8434" width="8.140625" style="1" customWidth="1"/>
    <col min="8435" max="8435" width="48" style="1" customWidth="1"/>
    <col min="8436" max="8436" width="22.5703125" style="1" customWidth="1"/>
    <col min="8437" max="8437" width="14.7109375" style="1" customWidth="1"/>
    <col min="8438" max="8438" width="12.42578125" style="1" customWidth="1"/>
    <col min="8439" max="8439" width="23.7109375" style="1" customWidth="1"/>
    <col min="8440" max="8441" width="15.5703125" style="1" customWidth="1"/>
    <col min="8442" max="8688" width="9.140625" style="1"/>
    <col min="8689" max="8689" width="5.85546875" style="1" customWidth="1"/>
    <col min="8690" max="8690" width="8.140625" style="1" customWidth="1"/>
    <col min="8691" max="8691" width="48" style="1" customWidth="1"/>
    <col min="8692" max="8692" width="22.5703125" style="1" customWidth="1"/>
    <col min="8693" max="8693" width="14.7109375" style="1" customWidth="1"/>
    <col min="8694" max="8694" width="12.42578125" style="1" customWidth="1"/>
    <col min="8695" max="8695" width="23.7109375" style="1" customWidth="1"/>
    <col min="8696" max="8697" width="15.5703125" style="1" customWidth="1"/>
    <col min="8698" max="8944" width="9.140625" style="1"/>
    <col min="8945" max="8945" width="5.85546875" style="1" customWidth="1"/>
    <col min="8946" max="8946" width="8.140625" style="1" customWidth="1"/>
    <col min="8947" max="8947" width="48" style="1" customWidth="1"/>
    <col min="8948" max="8948" width="22.5703125" style="1" customWidth="1"/>
    <col min="8949" max="8949" width="14.7109375" style="1" customWidth="1"/>
    <col min="8950" max="8950" width="12.42578125" style="1" customWidth="1"/>
    <col min="8951" max="8951" width="23.7109375" style="1" customWidth="1"/>
    <col min="8952" max="8953" width="15.5703125" style="1" customWidth="1"/>
    <col min="8954" max="9200" width="9.140625" style="1"/>
    <col min="9201" max="9201" width="5.85546875" style="1" customWidth="1"/>
    <col min="9202" max="9202" width="8.140625" style="1" customWidth="1"/>
    <col min="9203" max="9203" width="48" style="1" customWidth="1"/>
    <col min="9204" max="9204" width="22.5703125" style="1" customWidth="1"/>
    <col min="9205" max="9205" width="14.7109375" style="1" customWidth="1"/>
    <col min="9206" max="9206" width="12.42578125" style="1" customWidth="1"/>
    <col min="9207" max="9207" width="23.7109375" style="1" customWidth="1"/>
    <col min="9208" max="9209" width="15.5703125" style="1" customWidth="1"/>
    <col min="9210" max="9456" width="9.140625" style="1"/>
    <col min="9457" max="9457" width="5.85546875" style="1" customWidth="1"/>
    <col min="9458" max="9458" width="8.140625" style="1" customWidth="1"/>
    <col min="9459" max="9459" width="48" style="1" customWidth="1"/>
    <col min="9460" max="9460" width="22.5703125" style="1" customWidth="1"/>
    <col min="9461" max="9461" width="14.7109375" style="1" customWidth="1"/>
    <col min="9462" max="9462" width="12.42578125" style="1" customWidth="1"/>
    <col min="9463" max="9463" width="23.7109375" style="1" customWidth="1"/>
    <col min="9464" max="9465" width="15.5703125" style="1" customWidth="1"/>
    <col min="9466" max="9712" width="9.140625" style="1"/>
    <col min="9713" max="9713" width="5.85546875" style="1" customWidth="1"/>
    <col min="9714" max="9714" width="8.140625" style="1" customWidth="1"/>
    <col min="9715" max="9715" width="48" style="1" customWidth="1"/>
    <col min="9716" max="9716" width="22.5703125" style="1" customWidth="1"/>
    <col min="9717" max="9717" width="14.7109375" style="1" customWidth="1"/>
    <col min="9718" max="9718" width="12.42578125" style="1" customWidth="1"/>
    <col min="9719" max="9719" width="23.7109375" style="1" customWidth="1"/>
    <col min="9720" max="9721" width="15.5703125" style="1" customWidth="1"/>
    <col min="9722" max="9968" width="9.140625" style="1"/>
    <col min="9969" max="9969" width="5.85546875" style="1" customWidth="1"/>
    <col min="9970" max="9970" width="8.140625" style="1" customWidth="1"/>
    <col min="9971" max="9971" width="48" style="1" customWidth="1"/>
    <col min="9972" max="9972" width="22.5703125" style="1" customWidth="1"/>
    <col min="9973" max="9973" width="14.7109375" style="1" customWidth="1"/>
    <col min="9974" max="9974" width="12.42578125" style="1" customWidth="1"/>
    <col min="9975" max="9975" width="23.7109375" style="1" customWidth="1"/>
    <col min="9976" max="9977" width="15.5703125" style="1" customWidth="1"/>
    <col min="9978" max="10224" width="9.140625" style="1"/>
    <col min="10225" max="10225" width="5.85546875" style="1" customWidth="1"/>
    <col min="10226" max="10226" width="8.140625" style="1" customWidth="1"/>
    <col min="10227" max="10227" width="48" style="1" customWidth="1"/>
    <col min="10228" max="10228" width="22.5703125" style="1" customWidth="1"/>
    <col min="10229" max="10229" width="14.7109375" style="1" customWidth="1"/>
    <col min="10230" max="10230" width="12.42578125" style="1" customWidth="1"/>
    <col min="10231" max="10231" width="23.7109375" style="1" customWidth="1"/>
    <col min="10232" max="10233" width="15.5703125" style="1" customWidth="1"/>
    <col min="10234" max="10480" width="9.140625" style="1"/>
    <col min="10481" max="10481" width="5.85546875" style="1" customWidth="1"/>
    <col min="10482" max="10482" width="8.140625" style="1" customWidth="1"/>
    <col min="10483" max="10483" width="48" style="1" customWidth="1"/>
    <col min="10484" max="10484" width="22.5703125" style="1" customWidth="1"/>
    <col min="10485" max="10485" width="14.7109375" style="1" customWidth="1"/>
    <col min="10486" max="10486" width="12.42578125" style="1" customWidth="1"/>
    <col min="10487" max="10487" width="23.7109375" style="1" customWidth="1"/>
    <col min="10488" max="10489" width="15.5703125" style="1" customWidth="1"/>
    <col min="10490" max="10736" width="9.140625" style="1"/>
    <col min="10737" max="10737" width="5.85546875" style="1" customWidth="1"/>
    <col min="10738" max="10738" width="8.140625" style="1" customWidth="1"/>
    <col min="10739" max="10739" width="48" style="1" customWidth="1"/>
    <col min="10740" max="10740" width="22.5703125" style="1" customWidth="1"/>
    <col min="10741" max="10741" width="14.7109375" style="1" customWidth="1"/>
    <col min="10742" max="10742" width="12.42578125" style="1" customWidth="1"/>
    <col min="10743" max="10743" width="23.7109375" style="1" customWidth="1"/>
    <col min="10744" max="10745" width="15.5703125" style="1" customWidth="1"/>
    <col min="10746" max="10992" width="9.140625" style="1"/>
    <col min="10993" max="10993" width="5.85546875" style="1" customWidth="1"/>
    <col min="10994" max="10994" width="8.140625" style="1" customWidth="1"/>
    <col min="10995" max="10995" width="48" style="1" customWidth="1"/>
    <col min="10996" max="10996" width="22.5703125" style="1" customWidth="1"/>
    <col min="10997" max="10997" width="14.7109375" style="1" customWidth="1"/>
    <col min="10998" max="10998" width="12.42578125" style="1" customWidth="1"/>
    <col min="10999" max="10999" width="23.7109375" style="1" customWidth="1"/>
    <col min="11000" max="11001" width="15.5703125" style="1" customWidth="1"/>
    <col min="11002" max="11248" width="9.140625" style="1"/>
    <col min="11249" max="11249" width="5.85546875" style="1" customWidth="1"/>
    <col min="11250" max="11250" width="8.140625" style="1" customWidth="1"/>
    <col min="11251" max="11251" width="48" style="1" customWidth="1"/>
    <col min="11252" max="11252" width="22.5703125" style="1" customWidth="1"/>
    <col min="11253" max="11253" width="14.7109375" style="1" customWidth="1"/>
    <col min="11254" max="11254" width="12.42578125" style="1" customWidth="1"/>
    <col min="11255" max="11255" width="23.7109375" style="1" customWidth="1"/>
    <col min="11256" max="11257" width="15.5703125" style="1" customWidth="1"/>
    <col min="11258" max="11504" width="9.140625" style="1"/>
    <col min="11505" max="11505" width="5.85546875" style="1" customWidth="1"/>
    <col min="11506" max="11506" width="8.140625" style="1" customWidth="1"/>
    <col min="11507" max="11507" width="48" style="1" customWidth="1"/>
    <col min="11508" max="11508" width="22.5703125" style="1" customWidth="1"/>
    <col min="11509" max="11509" width="14.7109375" style="1" customWidth="1"/>
    <col min="11510" max="11510" width="12.42578125" style="1" customWidth="1"/>
    <col min="11511" max="11511" width="23.7109375" style="1" customWidth="1"/>
    <col min="11512" max="11513" width="15.5703125" style="1" customWidth="1"/>
    <col min="11514" max="11760" width="9.140625" style="1"/>
    <col min="11761" max="11761" width="5.85546875" style="1" customWidth="1"/>
    <col min="11762" max="11762" width="8.140625" style="1" customWidth="1"/>
    <col min="11763" max="11763" width="48" style="1" customWidth="1"/>
    <col min="11764" max="11764" width="22.5703125" style="1" customWidth="1"/>
    <col min="11765" max="11765" width="14.7109375" style="1" customWidth="1"/>
    <col min="11766" max="11766" width="12.42578125" style="1" customWidth="1"/>
    <col min="11767" max="11767" width="23.7109375" style="1" customWidth="1"/>
    <col min="11768" max="11769" width="15.5703125" style="1" customWidth="1"/>
    <col min="11770" max="12016" width="9.140625" style="1"/>
    <col min="12017" max="12017" width="5.85546875" style="1" customWidth="1"/>
    <col min="12018" max="12018" width="8.140625" style="1" customWidth="1"/>
    <col min="12019" max="12019" width="48" style="1" customWidth="1"/>
    <col min="12020" max="12020" width="22.5703125" style="1" customWidth="1"/>
    <col min="12021" max="12021" width="14.7109375" style="1" customWidth="1"/>
    <col min="12022" max="12022" width="12.42578125" style="1" customWidth="1"/>
    <col min="12023" max="12023" width="23.7109375" style="1" customWidth="1"/>
    <col min="12024" max="12025" width="15.5703125" style="1" customWidth="1"/>
    <col min="12026" max="12272" width="9.140625" style="1"/>
    <col min="12273" max="12273" width="5.85546875" style="1" customWidth="1"/>
    <col min="12274" max="12274" width="8.140625" style="1" customWidth="1"/>
    <col min="12275" max="12275" width="48" style="1" customWidth="1"/>
    <col min="12276" max="12276" width="22.5703125" style="1" customWidth="1"/>
    <col min="12277" max="12277" width="14.7109375" style="1" customWidth="1"/>
    <col min="12278" max="12278" width="12.42578125" style="1" customWidth="1"/>
    <col min="12279" max="12279" width="23.7109375" style="1" customWidth="1"/>
    <col min="12280" max="12281" width="15.5703125" style="1" customWidth="1"/>
    <col min="12282" max="12528" width="9.140625" style="1"/>
    <col min="12529" max="12529" width="5.85546875" style="1" customWidth="1"/>
    <col min="12530" max="12530" width="8.140625" style="1" customWidth="1"/>
    <col min="12531" max="12531" width="48" style="1" customWidth="1"/>
    <col min="12532" max="12532" width="22.5703125" style="1" customWidth="1"/>
    <col min="12533" max="12533" width="14.7109375" style="1" customWidth="1"/>
    <col min="12534" max="12534" width="12.42578125" style="1" customWidth="1"/>
    <col min="12535" max="12535" width="23.7109375" style="1" customWidth="1"/>
    <col min="12536" max="12537" width="15.5703125" style="1" customWidth="1"/>
    <col min="12538" max="12784" width="9.140625" style="1"/>
    <col min="12785" max="12785" width="5.85546875" style="1" customWidth="1"/>
    <col min="12786" max="12786" width="8.140625" style="1" customWidth="1"/>
    <col min="12787" max="12787" width="48" style="1" customWidth="1"/>
    <col min="12788" max="12788" width="22.5703125" style="1" customWidth="1"/>
    <col min="12789" max="12789" width="14.7109375" style="1" customWidth="1"/>
    <col min="12790" max="12790" width="12.42578125" style="1" customWidth="1"/>
    <col min="12791" max="12791" width="23.7109375" style="1" customWidth="1"/>
    <col min="12792" max="12793" width="15.5703125" style="1" customWidth="1"/>
    <col min="12794" max="13040" width="9.140625" style="1"/>
    <col min="13041" max="13041" width="5.85546875" style="1" customWidth="1"/>
    <col min="13042" max="13042" width="8.140625" style="1" customWidth="1"/>
    <col min="13043" max="13043" width="48" style="1" customWidth="1"/>
    <col min="13044" max="13044" width="22.5703125" style="1" customWidth="1"/>
    <col min="13045" max="13045" width="14.7109375" style="1" customWidth="1"/>
    <col min="13046" max="13046" width="12.42578125" style="1" customWidth="1"/>
    <col min="13047" max="13047" width="23.7109375" style="1" customWidth="1"/>
    <col min="13048" max="13049" width="15.5703125" style="1" customWidth="1"/>
    <col min="13050" max="13296" width="9.140625" style="1"/>
    <col min="13297" max="13297" width="5.85546875" style="1" customWidth="1"/>
    <col min="13298" max="13298" width="8.140625" style="1" customWidth="1"/>
    <col min="13299" max="13299" width="48" style="1" customWidth="1"/>
    <col min="13300" max="13300" width="22.5703125" style="1" customWidth="1"/>
    <col min="13301" max="13301" width="14.7109375" style="1" customWidth="1"/>
    <col min="13302" max="13302" width="12.42578125" style="1" customWidth="1"/>
    <col min="13303" max="13303" width="23.7109375" style="1" customWidth="1"/>
    <col min="13304" max="13305" width="15.5703125" style="1" customWidth="1"/>
    <col min="13306" max="13552" width="9.140625" style="1"/>
    <col min="13553" max="13553" width="5.85546875" style="1" customWidth="1"/>
    <col min="13554" max="13554" width="8.140625" style="1" customWidth="1"/>
    <col min="13555" max="13555" width="48" style="1" customWidth="1"/>
    <col min="13556" max="13556" width="22.5703125" style="1" customWidth="1"/>
    <col min="13557" max="13557" width="14.7109375" style="1" customWidth="1"/>
    <col min="13558" max="13558" width="12.42578125" style="1" customWidth="1"/>
    <col min="13559" max="13559" width="23.7109375" style="1" customWidth="1"/>
    <col min="13560" max="13561" width="15.5703125" style="1" customWidth="1"/>
    <col min="13562" max="13808" width="9.140625" style="1"/>
    <col min="13809" max="13809" width="5.85546875" style="1" customWidth="1"/>
    <col min="13810" max="13810" width="8.140625" style="1" customWidth="1"/>
    <col min="13811" max="13811" width="48" style="1" customWidth="1"/>
    <col min="13812" max="13812" width="22.5703125" style="1" customWidth="1"/>
    <col min="13813" max="13813" width="14.7109375" style="1" customWidth="1"/>
    <col min="13814" max="13814" width="12.42578125" style="1" customWidth="1"/>
    <col min="13815" max="13815" width="23.7109375" style="1" customWidth="1"/>
    <col min="13816" max="13817" width="15.5703125" style="1" customWidth="1"/>
    <col min="13818" max="14064" width="9.140625" style="1"/>
    <col min="14065" max="14065" width="5.85546875" style="1" customWidth="1"/>
    <col min="14066" max="14066" width="8.140625" style="1" customWidth="1"/>
    <col min="14067" max="14067" width="48" style="1" customWidth="1"/>
    <col min="14068" max="14068" width="22.5703125" style="1" customWidth="1"/>
    <col min="14069" max="14069" width="14.7109375" style="1" customWidth="1"/>
    <col min="14070" max="14070" width="12.42578125" style="1" customWidth="1"/>
    <col min="14071" max="14071" width="23.7109375" style="1" customWidth="1"/>
    <col min="14072" max="14073" width="15.5703125" style="1" customWidth="1"/>
    <col min="14074" max="14320" width="9.140625" style="1"/>
    <col min="14321" max="14321" width="5.85546875" style="1" customWidth="1"/>
    <col min="14322" max="14322" width="8.140625" style="1" customWidth="1"/>
    <col min="14323" max="14323" width="48" style="1" customWidth="1"/>
    <col min="14324" max="14324" width="22.5703125" style="1" customWidth="1"/>
    <col min="14325" max="14325" width="14.7109375" style="1" customWidth="1"/>
    <col min="14326" max="14326" width="12.42578125" style="1" customWidth="1"/>
    <col min="14327" max="14327" width="23.7109375" style="1" customWidth="1"/>
    <col min="14328" max="14329" width="15.5703125" style="1" customWidth="1"/>
    <col min="14330" max="14576" width="9.140625" style="1"/>
    <col min="14577" max="14577" width="5.85546875" style="1" customWidth="1"/>
    <col min="14578" max="14578" width="8.140625" style="1" customWidth="1"/>
    <col min="14579" max="14579" width="48" style="1" customWidth="1"/>
    <col min="14580" max="14580" width="22.5703125" style="1" customWidth="1"/>
    <col min="14581" max="14581" width="14.7109375" style="1" customWidth="1"/>
    <col min="14582" max="14582" width="12.42578125" style="1" customWidth="1"/>
    <col min="14583" max="14583" width="23.7109375" style="1" customWidth="1"/>
    <col min="14584" max="14585" width="15.5703125" style="1" customWidth="1"/>
    <col min="14586" max="14832" width="9.140625" style="1"/>
    <col min="14833" max="14833" width="5.85546875" style="1" customWidth="1"/>
    <col min="14834" max="14834" width="8.140625" style="1" customWidth="1"/>
    <col min="14835" max="14835" width="48" style="1" customWidth="1"/>
    <col min="14836" max="14836" width="22.5703125" style="1" customWidth="1"/>
    <col min="14837" max="14837" width="14.7109375" style="1" customWidth="1"/>
    <col min="14838" max="14838" width="12.42578125" style="1" customWidth="1"/>
    <col min="14839" max="14839" width="23.7109375" style="1" customWidth="1"/>
    <col min="14840" max="14841" width="15.5703125" style="1" customWidth="1"/>
    <col min="14842" max="15088" width="9.140625" style="1"/>
    <col min="15089" max="15089" width="5.85546875" style="1" customWidth="1"/>
    <col min="15090" max="15090" width="8.140625" style="1" customWidth="1"/>
    <col min="15091" max="15091" width="48" style="1" customWidth="1"/>
    <col min="15092" max="15092" width="22.5703125" style="1" customWidth="1"/>
    <col min="15093" max="15093" width="14.7109375" style="1" customWidth="1"/>
    <col min="15094" max="15094" width="12.42578125" style="1" customWidth="1"/>
    <col min="15095" max="15095" width="23.7109375" style="1" customWidth="1"/>
    <col min="15096" max="15097" width="15.5703125" style="1" customWidth="1"/>
    <col min="15098" max="15344" width="9.140625" style="1"/>
    <col min="15345" max="15345" width="5.85546875" style="1" customWidth="1"/>
    <col min="15346" max="15346" width="8.140625" style="1" customWidth="1"/>
    <col min="15347" max="15347" width="48" style="1" customWidth="1"/>
    <col min="15348" max="15348" width="22.5703125" style="1" customWidth="1"/>
    <col min="15349" max="15349" width="14.7109375" style="1" customWidth="1"/>
    <col min="15350" max="15350" width="12.42578125" style="1" customWidth="1"/>
    <col min="15351" max="15351" width="23.7109375" style="1" customWidth="1"/>
    <col min="15352" max="15353" width="15.5703125" style="1" customWidth="1"/>
    <col min="15354" max="15600" width="9.140625" style="1"/>
    <col min="15601" max="15601" width="5.85546875" style="1" customWidth="1"/>
    <col min="15602" max="15602" width="8.140625" style="1" customWidth="1"/>
    <col min="15603" max="15603" width="48" style="1" customWidth="1"/>
    <col min="15604" max="15604" width="22.5703125" style="1" customWidth="1"/>
    <col min="15605" max="15605" width="14.7109375" style="1" customWidth="1"/>
    <col min="15606" max="15606" width="12.42578125" style="1" customWidth="1"/>
    <col min="15607" max="15607" width="23.7109375" style="1" customWidth="1"/>
    <col min="15608" max="15609" width="15.5703125" style="1" customWidth="1"/>
    <col min="15610" max="15856" width="9.140625" style="1"/>
    <col min="15857" max="15857" width="5.85546875" style="1" customWidth="1"/>
    <col min="15858" max="15858" width="8.140625" style="1" customWidth="1"/>
    <col min="15859" max="15859" width="48" style="1" customWidth="1"/>
    <col min="15860" max="15860" width="22.5703125" style="1" customWidth="1"/>
    <col min="15861" max="15861" width="14.7109375" style="1" customWidth="1"/>
    <col min="15862" max="15862" width="12.42578125" style="1" customWidth="1"/>
    <col min="15863" max="15863" width="23.7109375" style="1" customWidth="1"/>
    <col min="15864" max="15865" width="15.5703125" style="1" customWidth="1"/>
    <col min="15866" max="16112" width="9.140625" style="1"/>
    <col min="16113" max="16113" width="5.85546875" style="1" customWidth="1"/>
    <col min="16114" max="16114" width="8.140625" style="1" customWidth="1"/>
    <col min="16115" max="16115" width="48" style="1" customWidth="1"/>
    <col min="16116" max="16116" width="22.5703125" style="1" customWidth="1"/>
    <col min="16117" max="16117" width="14.7109375" style="1" customWidth="1"/>
    <col min="16118" max="16118" width="12.42578125" style="1" customWidth="1"/>
    <col min="16119" max="16119" width="23.7109375" style="1" customWidth="1"/>
    <col min="16120" max="16121" width="15.5703125" style="1" customWidth="1"/>
    <col min="16122" max="16364" width="9.140625" style="1"/>
    <col min="16365" max="16384" width="8.85546875" style="1" customWidth="1"/>
  </cols>
  <sheetData>
    <row r="1" spans="1:3" s="3" customFormat="1" x14ac:dyDescent="0.25">
      <c r="C1" s="2"/>
    </row>
    <row r="2" spans="1:3" s="57" customFormat="1" ht="55.5" customHeight="1" x14ac:dyDescent="0.25">
      <c r="A2" s="58" t="s">
        <v>36</v>
      </c>
      <c r="B2" s="59"/>
      <c r="C2" s="59"/>
    </row>
    <row r="3" spans="1:3" s="50" customFormat="1" ht="18.75" x14ac:dyDescent="0.3">
      <c r="A3" s="56"/>
      <c r="B3" s="55"/>
      <c r="C3" s="54"/>
    </row>
    <row r="4" spans="1:3" s="50" customFormat="1" ht="46.5" customHeight="1" x14ac:dyDescent="0.25">
      <c r="A4" s="53">
        <v>1</v>
      </c>
      <c r="B4" s="52" t="s">
        <v>35</v>
      </c>
      <c r="C4" s="51">
        <v>254224.46</v>
      </c>
    </row>
    <row r="5" spans="1:3" s="33" customFormat="1" ht="37.15" customHeight="1" x14ac:dyDescent="0.25">
      <c r="A5" s="49">
        <v>2</v>
      </c>
      <c r="B5" s="44" t="s">
        <v>34</v>
      </c>
      <c r="C5" s="48">
        <v>1345360.87</v>
      </c>
    </row>
    <row r="6" spans="1:3" s="33" customFormat="1" ht="37.15" customHeight="1" x14ac:dyDescent="0.25">
      <c r="A6" s="49">
        <v>3</v>
      </c>
      <c r="B6" s="44" t="s">
        <v>33</v>
      </c>
      <c r="C6" s="48">
        <f>950*2+700*5+359.26+300*4</f>
        <v>6959.26</v>
      </c>
    </row>
    <row r="7" spans="1:3" s="33" customFormat="1" ht="37.15" customHeight="1" x14ac:dyDescent="0.25">
      <c r="A7" s="49">
        <v>4</v>
      </c>
      <c r="B7" s="44" t="s">
        <v>32</v>
      </c>
      <c r="C7" s="48">
        <f>6050+900</f>
        <v>6950</v>
      </c>
    </row>
    <row r="8" spans="1:3" s="3" customFormat="1" ht="34.15" customHeight="1" x14ac:dyDescent="0.25">
      <c r="A8" s="45">
        <v>5</v>
      </c>
      <c r="B8" s="44" t="s">
        <v>31</v>
      </c>
      <c r="C8" s="47">
        <v>1295857.77</v>
      </c>
    </row>
    <row r="9" spans="1:3" s="3" customFormat="1" ht="25.9" customHeight="1" x14ac:dyDescent="0.25">
      <c r="A9" s="45">
        <v>6</v>
      </c>
      <c r="B9" s="44" t="s">
        <v>30</v>
      </c>
      <c r="C9" s="46">
        <f>C4+C5-C8</f>
        <v>303727.56000000006</v>
      </c>
    </row>
    <row r="10" spans="1:3" s="3" customFormat="1" ht="25.9" customHeight="1" x14ac:dyDescent="0.25">
      <c r="A10" s="45">
        <v>7</v>
      </c>
      <c r="B10" s="44" t="s">
        <v>29</v>
      </c>
      <c r="C10" s="43">
        <v>0</v>
      </c>
    </row>
    <row r="11" spans="1:3" ht="53.45" customHeight="1" x14ac:dyDescent="0.25">
      <c r="A11" s="42" t="s">
        <v>8</v>
      </c>
      <c r="B11" s="42" t="s">
        <v>7</v>
      </c>
      <c r="C11" s="31" t="s">
        <v>6</v>
      </c>
    </row>
    <row r="12" spans="1:3" ht="54" customHeight="1" x14ac:dyDescent="0.25">
      <c r="A12" s="36">
        <v>1</v>
      </c>
      <c r="B12" s="41" t="s">
        <v>28</v>
      </c>
      <c r="C12" s="26">
        <f>[1]янв!G8+[1]фев!G8+[1]мар!G8+[1]апр!G8+[1]май!G8+[1]июн!G8+[1]июл!G8+[1]авг!G8+[1]сен!G8+[1]окт!G8+[1]ноя!G8+[1]дек!G8</f>
        <v>20877.2</v>
      </c>
    </row>
    <row r="13" spans="1:3" ht="54" customHeight="1" x14ac:dyDescent="0.25">
      <c r="A13" s="36">
        <f>A12+1</f>
        <v>2</v>
      </c>
      <c r="B13" s="41" t="s">
        <v>27</v>
      </c>
      <c r="C13" s="26">
        <f>[1]янв!G9+[1]фев!G9+[1]мар!G9+[1]апр!G9+[1]май!G9+[1]июн!G9+[1]июл!G9+[1]авг!G9+[1]сен!G9+[1]окт!G9+[1]ноя!G9+[1]дек!G9</f>
        <v>5102.4499999999989</v>
      </c>
    </row>
    <row r="14" spans="1:3" ht="44.25" customHeight="1" x14ac:dyDescent="0.25">
      <c r="A14" s="36">
        <f>A13+1</f>
        <v>3</v>
      </c>
      <c r="B14" s="41" t="s">
        <v>26</v>
      </c>
      <c r="C14" s="26">
        <f>[1]янв!G10+[1]фев!G10+[1]мар!G10+[1]апр!G10+[1]май!G10+[1]июн!G10+[1]июл!G10+[1]авг!G10+[1]сен!G10+[1]окт!G10+[1]ноя!G10+[1]дек!G10</f>
        <v>10204.899999999998</v>
      </c>
    </row>
    <row r="15" spans="1:3" ht="48.75" customHeight="1" x14ac:dyDescent="0.25">
      <c r="A15" s="36">
        <f>A14+1</f>
        <v>4</v>
      </c>
      <c r="B15" s="41" t="s">
        <v>25</v>
      </c>
      <c r="C15" s="26">
        <f>[1]янв!G11+[1]фев!G11+[1]мар!G11+[1]апр!G11+[1]май!G11+[1]июн!G11+[1]июл!G11+[1]авг!G11+[1]сен!G11+[1]окт!G11+[1]ноя!G11+[1]дек!G11</f>
        <v>4635.05</v>
      </c>
    </row>
    <row r="16" spans="1:3" ht="44.25" customHeight="1" x14ac:dyDescent="0.25">
      <c r="A16" s="36">
        <f>A15+1</f>
        <v>5</v>
      </c>
      <c r="B16" s="41" t="s">
        <v>24</v>
      </c>
      <c r="C16" s="26">
        <f>[1]янв!G12+[1]фев!G12+[1]мар!G12+[1]апр!G12+[1]май!G12+[1]июн!G12+[1]июл!G12+[1]авг!G12+[1]сен!G12+[1]окт!G12+[1]ноя!G12+[1]дек!G12</f>
        <v>2337</v>
      </c>
    </row>
    <row r="17" spans="1:3" ht="49.5" customHeight="1" x14ac:dyDescent="0.25">
      <c r="A17" s="36">
        <f>A16+1</f>
        <v>6</v>
      </c>
      <c r="B17" s="41" t="s">
        <v>23</v>
      </c>
      <c r="C17" s="26">
        <f>[1]янв!G13+[1]фев!G13+[1]мар!G13+[1]апр!G13+[1]май!G13+[1]июн!G13+[1]июл!G13+[1]авг!G13+[1]сен!G13+[1]окт!G13+[1]ноя!G13+[1]дек!G13</f>
        <v>12541.899999999998</v>
      </c>
    </row>
    <row r="18" spans="1:3" ht="39" customHeight="1" x14ac:dyDescent="0.25">
      <c r="A18" s="36">
        <f>A17+1</f>
        <v>7</v>
      </c>
      <c r="B18" s="41" t="s">
        <v>22</v>
      </c>
      <c r="C18" s="26">
        <f>[1]янв!G14+[1]фев!G14+[1]мар!G14+[1]апр!G14+[1]май!G14+[1]июн!G14+[1]июл!G14+[1]авг!G14+[1]сен!G14+[1]окт!G14+[1]ноя!G14+[1]дек!G14</f>
        <v>11607.1</v>
      </c>
    </row>
    <row r="19" spans="1:3" ht="43.5" customHeight="1" x14ac:dyDescent="0.25">
      <c r="A19" s="36">
        <f>A18+1</f>
        <v>8</v>
      </c>
      <c r="B19" s="39" t="s">
        <v>21</v>
      </c>
      <c r="C19" s="26">
        <f>[1]янв!G15+[1]фев!G15+[1]мар!G15+[1]апр!G15+[1]май!G15+[1]июн!G15+[1]июл!G15+[1]авг!G15+[1]сен!G15+[1]окт!G15+[1]ноя!G15+[1]дек!G15</f>
        <v>12074.500000000002</v>
      </c>
    </row>
    <row r="20" spans="1:3" ht="33" customHeight="1" x14ac:dyDescent="0.25">
      <c r="A20" s="36">
        <f>A19+1</f>
        <v>9</v>
      </c>
      <c r="B20" s="41" t="s">
        <v>20</v>
      </c>
      <c r="C20" s="26">
        <f>[1]янв!G16+[1]фев!G16+[1]мар!G16+[1]апр!G16+[1]май!G16+[1]июн!G16+[1]июл!G16+[1]авг!G16+[1]сен!G16+[1]окт!G16+[1]ноя!G16+[1]дек!G16</f>
        <v>32951.700000000004</v>
      </c>
    </row>
    <row r="21" spans="1:3" ht="23.25" customHeight="1" x14ac:dyDescent="0.25">
      <c r="A21" s="36">
        <f>A20+1</f>
        <v>10</v>
      </c>
      <c r="B21" s="41" t="s">
        <v>19</v>
      </c>
      <c r="C21" s="26">
        <f>[1]янв!G17+[1]фев!G17+[1]мар!G17+[1]апр!G17+[1]май!G17+[1]июн!G17+[1]июл!G17+[1]авг!G17+[1]сен!G17+[1]окт!G17+[1]ноя!G17+[1]дек!G17</f>
        <v>27849.25</v>
      </c>
    </row>
    <row r="22" spans="1:3" ht="26.25" customHeight="1" x14ac:dyDescent="0.25">
      <c r="A22" s="36">
        <f>A21+1</f>
        <v>11</v>
      </c>
      <c r="B22" s="41" t="s">
        <v>18</v>
      </c>
      <c r="C22" s="26">
        <f>[1]янв!G18+[1]фев!G18+[1]мар!G18+[1]апр!G18+[1]май!G18+[1]июн!G18+[1]июл!G18+[1]авг!G18+[1]сен!G18+[1]окт!G18+[1]ноя!G18+[1]дек!G18</f>
        <v>3232.8500000000008</v>
      </c>
    </row>
    <row r="23" spans="1:3" ht="35.25" customHeight="1" x14ac:dyDescent="0.25">
      <c r="A23" s="36">
        <f>A22+1</f>
        <v>12</v>
      </c>
      <c r="B23" s="41" t="s">
        <v>17</v>
      </c>
      <c r="C23" s="26">
        <f>[1]янв!G19+[1]фев!G19+[1]мар!G19+[1]апр!G19+[1]май!G19+[1]июн!G19+[1]июл!G19+[1]авг!G19+[1]сен!G19+[1]окт!G19+[1]ноя!G19+[1]дек!G19</f>
        <v>5102.4499999999989</v>
      </c>
    </row>
    <row r="24" spans="1:3" ht="16.5" x14ac:dyDescent="0.25">
      <c r="A24" s="36">
        <f>A23+1</f>
        <v>13</v>
      </c>
      <c r="B24" s="40" t="s">
        <v>16</v>
      </c>
      <c r="C24" s="26">
        <f>[1]янв!G20+[1]фев!G20+[1]мар!G20+[1]апр!G20+[1]май!G20+[1]июн!G20+[1]июл!G20+[1]авг!G20+[1]сен!G20+[1]окт!G20+[1]ноя!G20+[1]дек!G20</f>
        <v>16709.550000000003</v>
      </c>
    </row>
    <row r="25" spans="1:3" x14ac:dyDescent="0.25">
      <c r="A25" s="36">
        <f>A24+1</f>
        <v>14</v>
      </c>
      <c r="B25" s="39" t="s">
        <v>15</v>
      </c>
      <c r="C25" s="26">
        <f>[1]янв!G21+[1]фев!G21+[1]мар!G21+[1]апр!G21+[1]май!G21+[1]июн!G21+[1]июл!G21+[1]авг!G21+[1]сен!G21+[1]окт!G21+[1]ноя!G21+[1]дек!G21</f>
        <v>129508.75000000001</v>
      </c>
    </row>
    <row r="26" spans="1:3" ht="31.5" x14ac:dyDescent="0.25">
      <c r="A26" s="36">
        <f>A25+1</f>
        <v>15</v>
      </c>
      <c r="B26" s="39" t="s">
        <v>14</v>
      </c>
      <c r="C26" s="26">
        <f>[1]янв!G22+[1]фев!G22+[1]мар!G22+[1]апр!G22+[1]май!G22+[1]июн!G22+[1]июл!G22+[1]авг!G22+[1]сен!G22+[1]окт!G22+[1]ноя!G22+[1]дек!G22</f>
        <v>195879.54999999996</v>
      </c>
    </row>
    <row r="27" spans="1:3" x14ac:dyDescent="0.25">
      <c r="A27" s="36">
        <f>A26+1</f>
        <v>16</v>
      </c>
      <c r="B27" s="38" t="s">
        <v>13</v>
      </c>
      <c r="C27" s="26">
        <f>[1]янв!G23+[1]фев!G23+[1]мар!G23+[1]апр!G23+[1]май!G23+[1]июн!G23+[1]июл!G23+[1]авг!G23+[1]сен!G23+[1]окт!G23+[1]ноя!G23+[1]дек!G23</f>
        <v>154883.94</v>
      </c>
    </row>
    <row r="28" spans="1:3" x14ac:dyDescent="0.25">
      <c r="A28" s="36">
        <f>A27+1</f>
        <v>17</v>
      </c>
      <c r="B28" s="38" t="s">
        <v>12</v>
      </c>
      <c r="C28" s="26">
        <f>[1]янв!G24+[1]фев!G24+[1]мар!G24+[1]апр!G24+[1]май!G24+[1]июн!G24+[1]июл!G24+[1]авг!G24+[1]сен!G24+[1]окт!G24+[1]ноя!G24+[1]дек!G24</f>
        <v>110462.20000000003</v>
      </c>
    </row>
    <row r="29" spans="1:3" x14ac:dyDescent="0.25">
      <c r="A29" s="36">
        <f>A28+1</f>
        <v>18</v>
      </c>
      <c r="B29" s="38" t="s">
        <v>11</v>
      </c>
      <c r="C29" s="26">
        <f>[1]янв!G25+[1]фев!G25+[1]мар!G25+[1]апр!G25+[1]май!G25+[1]июн!G25+[1]июл!G25+[1]авг!G25+[1]сен!G25+[1]окт!G25+[1]ноя!G25+[1]дек!G25</f>
        <v>15307.350000000004</v>
      </c>
    </row>
    <row r="30" spans="1:3" ht="27" customHeight="1" x14ac:dyDescent="0.25">
      <c r="A30" s="36">
        <f>A29+1</f>
        <v>19</v>
      </c>
      <c r="B30" s="37" t="s">
        <v>10</v>
      </c>
      <c r="C30" s="26">
        <f>[1]янв!G26+[1]фев!G26+[1]мар!G26+[1]апр!G26+[1]май!G26+[1]июн!G26+[1]июл!G26+[1]авг!G26+[1]сен!G26+[1]окт!G26+[1]ноя!G26+[1]дек!G26</f>
        <v>87715.400000000009</v>
      </c>
    </row>
    <row r="31" spans="1:3" s="25" customFormat="1" ht="47.25" x14ac:dyDescent="0.25">
      <c r="A31" s="36">
        <f>A30+1</f>
        <v>20</v>
      </c>
      <c r="B31" s="35" t="s">
        <v>9</v>
      </c>
      <c r="C31" s="26">
        <f>[1]янв!G27+[1]фев!G27+[1]мар!G27+[1]апр!G27+[1]май!G27+[1]июн!G27+[1]июл!G27+[1]авг!G27+[1]сен!G27+[1]окт!G27+[1]ноя!G27+[1]дек!G27</f>
        <v>111653.05</v>
      </c>
    </row>
    <row r="32" spans="1:3" s="19" customFormat="1" x14ac:dyDescent="0.25">
      <c r="A32" s="21" t="s">
        <v>2</v>
      </c>
      <c r="B32" s="21"/>
      <c r="C32" s="26">
        <f>SUM(C12:C31)</f>
        <v>970636.14</v>
      </c>
    </row>
    <row r="33" spans="1:3" s="33" customFormat="1" x14ac:dyDescent="0.25">
      <c r="A33" s="34" t="s">
        <v>5</v>
      </c>
      <c r="B33" s="34"/>
      <c r="C33" s="26"/>
    </row>
    <row r="34" spans="1:3" s="25" customFormat="1" ht="56.25" customHeight="1" x14ac:dyDescent="0.25">
      <c r="A34" s="32" t="s">
        <v>8</v>
      </c>
      <c r="B34" s="32" t="s">
        <v>7</v>
      </c>
      <c r="C34" s="31" t="s">
        <v>6</v>
      </c>
    </row>
    <row r="35" spans="1:3" s="25" customFormat="1" ht="28.15" customHeight="1" x14ac:dyDescent="0.25">
      <c r="A35" s="30">
        <v>1</v>
      </c>
      <c r="B35" s="29" t="s">
        <v>5</v>
      </c>
      <c r="C35" s="26">
        <f>[1]янв!G31+[1]фев!G31+[1]мар!G31+[1]апр!G31+[1]май!G31+[1]июн!G31+[1]июл!G31+[1]авг!G31+[1]сен!G31+[1]окт!G31+[1]ноя!G31+[1]дек!G31</f>
        <v>120047.78</v>
      </c>
    </row>
    <row r="36" spans="1:3" s="25" customFormat="1" ht="34.5" customHeight="1" x14ac:dyDescent="0.25">
      <c r="A36" s="28">
        <v>2</v>
      </c>
      <c r="B36" s="27" t="s">
        <v>4</v>
      </c>
      <c r="C36" s="26">
        <f>[1]янв!G32+[1]фев!G32+[1]мар!G32+[1]апр!G32+[1]май!G32+[1]июн!G32+[1]июл!G32+[1]авг!G32</f>
        <v>31799.599999999999</v>
      </c>
    </row>
    <row r="37" spans="1:3" s="25" customFormat="1" ht="28.15" customHeight="1" x14ac:dyDescent="0.25">
      <c r="A37" s="28">
        <v>3</v>
      </c>
      <c r="B37" s="27" t="s">
        <v>3</v>
      </c>
      <c r="C37" s="26">
        <f>[1]янв!G33+[1]фев!G33+[1]мар!G33+[1]апр!G33+[1]май!G33+[1]июн!G33+[1]июл!G33+[1]авг!G33</f>
        <v>23020.199999999993</v>
      </c>
    </row>
    <row r="38" spans="1:3" s="22" customFormat="1" x14ac:dyDescent="0.25">
      <c r="A38" s="24" t="s">
        <v>2</v>
      </c>
      <c r="B38" s="24"/>
      <c r="C38" s="23">
        <f>SUM(C35:C37)</f>
        <v>174867.58</v>
      </c>
    </row>
    <row r="39" spans="1:3" s="19" customFormat="1" x14ac:dyDescent="0.25">
      <c r="A39" s="21" t="s">
        <v>1</v>
      </c>
      <c r="B39" s="21"/>
      <c r="C39" s="20">
        <f>C38+C32</f>
        <v>1145503.72</v>
      </c>
    </row>
    <row r="40" spans="1:3" s="6" customFormat="1" x14ac:dyDescent="0.25">
      <c r="A40" s="18"/>
      <c r="B40" s="17" t="s">
        <v>0</v>
      </c>
      <c r="C40" s="16">
        <f>C5-C39+C6</f>
        <v>206816.41000000015</v>
      </c>
    </row>
    <row r="41" spans="1:3" s="9" customFormat="1" ht="21" customHeight="1" x14ac:dyDescent="0.3">
      <c r="A41" s="15"/>
      <c r="B41" s="14"/>
      <c r="C41" s="13"/>
    </row>
    <row r="42" spans="1:3" s="9" customFormat="1" ht="26.25" customHeight="1" x14ac:dyDescent="0.3">
      <c r="A42" s="12"/>
      <c r="B42" s="11"/>
      <c r="C42" s="10"/>
    </row>
    <row r="43" spans="1:3" s="9" customFormat="1" ht="24" customHeight="1" x14ac:dyDescent="0.3">
      <c r="A43" s="12"/>
      <c r="B43" s="11"/>
      <c r="C43" s="10"/>
    </row>
    <row r="44" spans="1:3" s="9" customFormat="1" ht="33" customHeight="1" x14ac:dyDescent="0.3">
      <c r="A44" s="12"/>
      <c r="B44" s="11"/>
      <c r="C44" s="10"/>
    </row>
    <row r="45" spans="1:3" s="6" customFormat="1" ht="18.75" x14ac:dyDescent="0.3">
      <c r="A45" s="8"/>
      <c r="B45" s="8"/>
      <c r="C45" s="7"/>
    </row>
    <row r="46" spans="1:3" s="6" customFormat="1" ht="18.75" x14ac:dyDescent="0.3">
      <c r="A46" s="8"/>
      <c r="B46" s="8"/>
      <c r="C46" s="7"/>
    </row>
    <row r="47" spans="1:3" s="6" customFormat="1" ht="18.75" x14ac:dyDescent="0.3">
      <c r="A47" s="8"/>
      <c r="B47" s="8"/>
      <c r="C47" s="7"/>
    </row>
    <row r="48" spans="1:3" s="6" customFormat="1" ht="18.75" x14ac:dyDescent="0.3">
      <c r="A48" s="8"/>
      <c r="B48" s="8"/>
      <c r="C48" s="7"/>
    </row>
    <row r="49" spans="1:3" s="6" customFormat="1" ht="18.75" x14ac:dyDescent="0.3">
      <c r="A49" s="8"/>
      <c r="B49" s="8"/>
      <c r="C49" s="7"/>
    </row>
    <row r="50" spans="1:3" s="6" customFormat="1" ht="18.75" x14ac:dyDescent="0.3">
      <c r="A50" s="8"/>
      <c r="B50" s="8"/>
      <c r="C50" s="7"/>
    </row>
    <row r="51" spans="1:3" s="3" customFormat="1" ht="18.75" x14ac:dyDescent="0.3">
      <c r="A51" s="5"/>
      <c r="B51" s="5"/>
      <c r="C51" s="4"/>
    </row>
    <row r="52" spans="1:3" s="3" customFormat="1" ht="18.75" x14ac:dyDescent="0.3">
      <c r="A52" s="5"/>
      <c r="B52" s="5"/>
      <c r="C52" s="4"/>
    </row>
    <row r="53" spans="1:3" s="3" customFormat="1" ht="18.75" x14ac:dyDescent="0.3">
      <c r="A53" s="5"/>
      <c r="B53" s="5"/>
      <c r="C53" s="2"/>
    </row>
    <row r="54" spans="1:3" s="3" customFormat="1" ht="18.75" x14ac:dyDescent="0.3">
      <c r="A54" s="5"/>
      <c r="B54" s="5"/>
      <c r="C54" s="4"/>
    </row>
    <row r="55" spans="1:3" s="3" customFormat="1" ht="18.75" x14ac:dyDescent="0.3">
      <c r="A55" s="5"/>
      <c r="B55" s="5"/>
      <c r="C55" s="4"/>
    </row>
    <row r="56" spans="1:3" s="3" customFormat="1" ht="18.75" x14ac:dyDescent="0.3">
      <c r="A56" s="5"/>
      <c r="B56" s="5"/>
      <c r="C56" s="4"/>
    </row>
    <row r="57" spans="1:3" s="3" customFormat="1" ht="18.75" x14ac:dyDescent="0.3">
      <c r="A57" s="5"/>
      <c r="B57" s="5"/>
      <c r="C57" s="4"/>
    </row>
    <row r="58" spans="1:3" s="3" customFormat="1" ht="18.75" x14ac:dyDescent="0.3">
      <c r="A58" s="5"/>
      <c r="B58" s="5"/>
      <c r="C58" s="4"/>
    </row>
    <row r="59" spans="1:3" s="3" customFormat="1" x14ac:dyDescent="0.25">
      <c r="C59" s="2"/>
    </row>
    <row r="60" spans="1:3" s="3" customFormat="1" x14ac:dyDescent="0.25">
      <c r="C60" s="2"/>
    </row>
    <row r="61" spans="1:3" s="3" customFormat="1" x14ac:dyDescent="0.25">
      <c r="C61" s="2"/>
    </row>
    <row r="62" spans="1:3" s="3" customFormat="1" x14ac:dyDescent="0.25">
      <c r="C62" s="2"/>
    </row>
    <row r="63" spans="1:3" s="3" customFormat="1" x14ac:dyDescent="0.25">
      <c r="C63" s="2"/>
    </row>
  </sheetData>
  <mergeCells count="4">
    <mergeCell ref="A39:B39"/>
    <mergeCell ref="A32:B32"/>
    <mergeCell ref="A38:B38"/>
    <mergeCell ref="A2:C2"/>
  </mergeCells>
  <pageMargins left="0.76" right="0.31496062992125984" top="0.16" bottom="0.16" header="0.16" footer="0.16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 год</vt:lpstr>
      <vt:lpstr>'2025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</dc:creator>
  <cp:lastModifiedBy>nix</cp:lastModifiedBy>
  <dcterms:created xsi:type="dcterms:W3CDTF">2026-02-10T06:51:55Z</dcterms:created>
  <dcterms:modified xsi:type="dcterms:W3CDTF">2026-02-10T06:52:58Z</dcterms:modified>
</cp:coreProperties>
</file>