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5" i="1"/>
  <c r="C36" i="1"/>
  <c r="C31" i="1" l="1"/>
  <c r="C37" i="1"/>
  <c r="C38" i="1" l="1"/>
  <c r="C39" i="1" s="1"/>
</calcChain>
</file>

<file path=xl/sharedStrings.xml><?xml version="1.0" encoding="utf-8"?>
<sst xmlns="http://schemas.openxmlformats.org/spreadsheetml/2006/main" count="41" uniqueCount="37">
  <si>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</si>
  <si>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</si>
  <si>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</si>
  <si>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</si>
  <si>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</si>
  <si>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 xml:space="preserve">Текущий ремонт </t>
  </si>
  <si>
    <t>Выполнено  услуг (работ) за 2025 год</t>
  </si>
  <si>
    <t>Наименование работы</t>
  </si>
  <si>
    <t>№</t>
  </si>
  <si>
    <t>Текущий ремонт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</si>
  <si>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</si>
  <si>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</si>
  <si>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</si>
  <si>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</si>
  <si>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</si>
  <si>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</si>
  <si>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</si>
  <si>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</si>
  <si>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</si>
  <si>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</si>
  <si>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</si>
  <si>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</si>
  <si>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</si>
  <si>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</si>
  <si>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</si>
  <si>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</si>
  <si>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</si>
  <si>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</si>
  <si>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</si>
  <si>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</si>
  <si>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</si>
  <si>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</si>
  <si>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</si>
  <si>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</si>
  <si>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</si>
  <si>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</si>
  <si>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 8  к 1      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</si>
</sst>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</font>
    <font>
      <b/>
      <i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/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2" borderId="0" xfId="0" applyFont="1" applyFill="1" applyAlignment="1">
      <alignment horizontal="justify" wrapText="1"/>
    </xf>
    <xf numFmtId="4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justify" wrapText="1"/>
    </xf>
    <xf numFmtId="0" fontId="6" fillId="2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8" fillId="2" borderId="0" xfId="0" applyFont="1" applyFill="1"/>
    <xf numFmtId="0" fontId="8" fillId="0" borderId="2" xfId="0" applyFont="1" applyFill="1" applyBorder="1" applyAlignment="1">
      <alignment horizontal="right"/>
    </xf>
    <xf numFmtId="0" fontId="1" fillId="2" borderId="0" xfId="0" applyFont="1" applyFill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0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right"/>
    </xf>
    <xf numFmtId="0" fontId="1" fillId="3" borderId="0" xfId="0" applyFont="1" applyFill="1"/>
    <xf numFmtId="0" fontId="1" fillId="3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3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8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8%20&#1082;&#1086;&#1088;&#1087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1765.3200000000002</v>
          </cell>
        </row>
        <row r="9">
          <cell r="G9">
            <v>441.33000000000004</v>
          </cell>
        </row>
        <row r="10">
          <cell r="G10">
            <v>838.52700000000004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1059.192</v>
          </cell>
        </row>
        <row r="14">
          <cell r="G14">
            <v>970.92600000000004</v>
          </cell>
        </row>
        <row r="15">
          <cell r="G15">
            <v>1015.0590000000001</v>
          </cell>
        </row>
        <row r="16">
          <cell r="G16">
            <v>2780.3790000000004</v>
          </cell>
        </row>
        <row r="17">
          <cell r="G17">
            <v>2383.1820000000002</v>
          </cell>
        </row>
        <row r="18">
          <cell r="G18">
            <v>264.798</v>
          </cell>
        </row>
        <row r="19">
          <cell r="G19">
            <v>441.33000000000004</v>
          </cell>
        </row>
        <row r="20">
          <cell r="G20">
            <v>3133.4429999999998</v>
          </cell>
        </row>
        <row r="21">
          <cell r="G21">
            <v>7635.009</v>
          </cell>
        </row>
        <row r="22">
          <cell r="G22">
            <v>16726.406999999999</v>
          </cell>
        </row>
        <row r="23">
          <cell r="G23">
            <v>6708.2160000000003</v>
          </cell>
        </row>
        <row r="24">
          <cell r="G24">
            <v>706.12800000000004</v>
          </cell>
        </row>
        <row r="25">
          <cell r="G25">
            <v>6840.6150000000007</v>
          </cell>
        </row>
        <row r="26">
          <cell r="G26">
            <v>8883.4609999999993</v>
          </cell>
        </row>
        <row r="30">
          <cell r="G30">
            <v>8798.32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1941.8520000000001</v>
          </cell>
        </row>
        <row r="9">
          <cell r="G9">
            <v>485.46300000000002</v>
          </cell>
        </row>
        <row r="10">
          <cell r="G10">
            <v>926.79300000000001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1191.5910000000001</v>
          </cell>
        </row>
        <row r="14">
          <cell r="G14">
            <v>1059.192</v>
          </cell>
        </row>
        <row r="15">
          <cell r="G15">
            <v>1103.325</v>
          </cell>
        </row>
        <row r="16">
          <cell r="G16">
            <v>3045.1769999999997</v>
          </cell>
        </row>
        <row r="17">
          <cell r="G17">
            <v>2559.7139999999999</v>
          </cell>
        </row>
        <row r="18">
          <cell r="G18">
            <v>308.93100000000004</v>
          </cell>
        </row>
        <row r="19">
          <cell r="G19">
            <v>485.46300000000002</v>
          </cell>
        </row>
        <row r="20">
          <cell r="G20">
            <v>3398.2410000000004</v>
          </cell>
        </row>
        <row r="21">
          <cell r="G21">
            <v>8341.1370000000006</v>
          </cell>
        </row>
        <row r="22">
          <cell r="G22">
            <v>18226.929</v>
          </cell>
        </row>
        <row r="23">
          <cell r="G23">
            <v>7326.0779999999995</v>
          </cell>
        </row>
        <row r="24">
          <cell r="G24">
            <v>750.26100000000008</v>
          </cell>
        </row>
        <row r="25">
          <cell r="G25">
            <v>7458.4769999999999</v>
          </cell>
        </row>
        <row r="26">
          <cell r="G26">
            <v>11004.011</v>
          </cell>
        </row>
        <row r="30">
          <cell r="G30">
            <v>61.15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8">
          <cell r="G8">
            <v>1941.8520000000001</v>
          </cell>
        </row>
        <row r="9">
          <cell r="G9">
            <v>485.46300000000002</v>
          </cell>
        </row>
        <row r="10">
          <cell r="G10">
            <v>926.79300000000001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1191.5910000000001</v>
          </cell>
        </row>
        <row r="14">
          <cell r="G14">
            <v>1059.192</v>
          </cell>
        </row>
        <row r="15">
          <cell r="G15">
            <v>1103.325</v>
          </cell>
        </row>
        <row r="16">
          <cell r="G16">
            <v>3045.1769999999997</v>
          </cell>
        </row>
        <row r="17">
          <cell r="G17">
            <v>2559.7139999999999</v>
          </cell>
        </row>
        <row r="18">
          <cell r="G18">
            <v>308.93100000000004</v>
          </cell>
        </row>
        <row r="19">
          <cell r="G19">
            <v>485.46300000000002</v>
          </cell>
        </row>
        <row r="20">
          <cell r="G20">
            <v>3398.2410000000004</v>
          </cell>
        </row>
        <row r="21">
          <cell r="G21">
            <v>8341.1370000000006</v>
          </cell>
        </row>
        <row r="22">
          <cell r="G22">
            <v>18226.929</v>
          </cell>
        </row>
        <row r="23">
          <cell r="G23">
            <v>7326.0779999999995</v>
          </cell>
        </row>
        <row r="24">
          <cell r="G24">
            <v>750.26100000000008</v>
          </cell>
        </row>
        <row r="25">
          <cell r="G25">
            <v>7458.4769999999999</v>
          </cell>
        </row>
        <row r="26">
          <cell r="G26">
            <v>8326.4210000000003</v>
          </cell>
        </row>
        <row r="30">
          <cell r="G30">
            <v>4238.9799999999996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1941.8520000000001</v>
          </cell>
        </row>
        <row r="9">
          <cell r="G9">
            <v>485.46300000000002</v>
          </cell>
        </row>
        <row r="10">
          <cell r="G10">
            <v>926.79300000000001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1191.5910000000001</v>
          </cell>
        </row>
        <row r="14">
          <cell r="G14">
            <v>1059.192</v>
          </cell>
        </row>
        <row r="15">
          <cell r="G15">
            <v>1103.325</v>
          </cell>
        </row>
        <row r="16">
          <cell r="G16">
            <v>3045.1769999999997</v>
          </cell>
        </row>
        <row r="17">
          <cell r="G17">
            <v>2559.7139999999999</v>
          </cell>
        </row>
        <row r="18">
          <cell r="G18">
            <v>308.93100000000004</v>
          </cell>
        </row>
        <row r="19">
          <cell r="G19">
            <v>485.46300000000002</v>
          </cell>
        </row>
        <row r="20">
          <cell r="G20">
            <v>3398.2410000000004</v>
          </cell>
        </row>
        <row r="21">
          <cell r="G21">
            <v>8341.1370000000006</v>
          </cell>
        </row>
        <row r="22">
          <cell r="G22">
            <v>18226.929</v>
          </cell>
        </row>
        <row r="23">
          <cell r="G23">
            <v>7326.0779999999995</v>
          </cell>
        </row>
        <row r="24">
          <cell r="G24">
            <v>750.26100000000008</v>
          </cell>
        </row>
        <row r="25">
          <cell r="G25">
            <v>7458.4769999999999</v>
          </cell>
        </row>
        <row r="26">
          <cell r="G26">
            <v>3211.7710000000002</v>
          </cell>
        </row>
        <row r="30">
          <cell r="G30">
            <v>2695.53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1941.8520000000001</v>
          </cell>
        </row>
        <row r="9">
          <cell r="G9">
            <v>485.46300000000002</v>
          </cell>
        </row>
        <row r="10">
          <cell r="G10">
            <v>926.79300000000001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1191.5910000000001</v>
          </cell>
        </row>
        <row r="14">
          <cell r="G14">
            <v>1059.192</v>
          </cell>
        </row>
        <row r="15">
          <cell r="G15">
            <v>1103.325</v>
          </cell>
        </row>
        <row r="16">
          <cell r="G16">
            <v>3045.1769999999997</v>
          </cell>
        </row>
        <row r="17">
          <cell r="G17">
            <v>2559.7139999999999</v>
          </cell>
        </row>
        <row r="18">
          <cell r="G18">
            <v>308.93100000000004</v>
          </cell>
        </row>
        <row r="19">
          <cell r="G19">
            <v>485.46300000000002</v>
          </cell>
        </row>
        <row r="20">
          <cell r="G20">
            <v>3398.2410000000004</v>
          </cell>
        </row>
        <row r="21">
          <cell r="G21">
            <v>8341.1370000000006</v>
          </cell>
        </row>
        <row r="22">
          <cell r="G22">
            <v>18226.929</v>
          </cell>
        </row>
        <row r="23">
          <cell r="G23">
            <v>7326.0779999999995</v>
          </cell>
        </row>
        <row r="24">
          <cell r="G24">
            <v>750.26100000000008</v>
          </cell>
        </row>
        <row r="25">
          <cell r="G25">
            <v>7458.4769999999999</v>
          </cell>
        </row>
        <row r="26">
          <cell r="G26">
            <v>3211.7710000000002</v>
          </cell>
        </row>
        <row r="30">
          <cell r="G30">
            <v>2747.54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1941.8520000000001</v>
          </cell>
        </row>
        <row r="9">
          <cell r="G9">
            <v>485.46300000000002</v>
          </cell>
        </row>
        <row r="10">
          <cell r="G10">
            <v>926.79300000000001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1191.5910000000001</v>
          </cell>
        </row>
        <row r="14">
          <cell r="G14">
            <v>1059.192</v>
          </cell>
        </row>
        <row r="15">
          <cell r="G15">
            <v>1103.325</v>
          </cell>
        </row>
        <row r="16">
          <cell r="G16">
            <v>3045.1769999999997</v>
          </cell>
        </row>
        <row r="17">
          <cell r="G17">
            <v>2559.7139999999999</v>
          </cell>
        </row>
        <row r="18">
          <cell r="G18">
            <v>308.93100000000004</v>
          </cell>
        </row>
        <row r="19">
          <cell r="G19">
            <v>485.46300000000002</v>
          </cell>
        </row>
        <row r="20">
          <cell r="G20">
            <v>3398.2410000000004</v>
          </cell>
        </row>
        <row r="21">
          <cell r="G21">
            <v>8341.1370000000006</v>
          </cell>
        </row>
        <row r="22">
          <cell r="G22">
            <v>18226.929</v>
          </cell>
        </row>
        <row r="23">
          <cell r="G23">
            <v>7326.0779999999995</v>
          </cell>
        </row>
        <row r="24">
          <cell r="G24">
            <v>750.26100000000008</v>
          </cell>
        </row>
        <row r="25">
          <cell r="G25">
            <v>7458.4769999999999</v>
          </cell>
        </row>
        <row r="26">
          <cell r="G26">
            <v>4553.7310000000007</v>
          </cell>
        </row>
        <row r="30">
          <cell r="G30">
            <v>13084.73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1941.8520000000001</v>
          </cell>
        </row>
        <row r="9">
          <cell r="G9">
            <v>485.46300000000002</v>
          </cell>
        </row>
        <row r="10">
          <cell r="G10">
            <v>926.79300000000001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1191.5910000000001</v>
          </cell>
        </row>
        <row r="14">
          <cell r="G14">
            <v>1059.192</v>
          </cell>
        </row>
        <row r="15">
          <cell r="G15">
            <v>1103.325</v>
          </cell>
        </row>
        <row r="16">
          <cell r="G16">
            <v>3045.1769999999997</v>
          </cell>
        </row>
        <row r="17">
          <cell r="G17">
            <v>2559.7139999999999</v>
          </cell>
        </row>
        <row r="18">
          <cell r="G18">
            <v>308.93100000000004</v>
          </cell>
        </row>
        <row r="19">
          <cell r="G19">
            <v>485.46300000000002</v>
          </cell>
        </row>
        <row r="20">
          <cell r="G20">
            <v>3398.2410000000004</v>
          </cell>
        </row>
        <row r="21">
          <cell r="G21">
            <v>8341.1370000000006</v>
          </cell>
        </row>
        <row r="22">
          <cell r="G22">
            <v>18226.929</v>
          </cell>
        </row>
        <row r="23">
          <cell r="G23">
            <v>7326.0779999999995</v>
          </cell>
        </row>
        <row r="24">
          <cell r="G24">
            <v>750.26100000000008</v>
          </cell>
        </row>
        <row r="25">
          <cell r="G25">
            <v>7458.4769999999999</v>
          </cell>
        </row>
        <row r="26">
          <cell r="G26">
            <v>5686.6669999999995</v>
          </cell>
        </row>
        <row r="30">
          <cell r="G30">
            <v>477634.54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1941.8520000000001</v>
          </cell>
        </row>
        <row r="9">
          <cell r="G9">
            <v>485.46300000000002</v>
          </cell>
        </row>
        <row r="10">
          <cell r="G10">
            <v>926.79300000000001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1191.5910000000001</v>
          </cell>
        </row>
        <row r="14">
          <cell r="G14">
            <v>1059.192</v>
          </cell>
        </row>
        <row r="15">
          <cell r="G15">
            <v>1103.325</v>
          </cell>
        </row>
        <row r="16">
          <cell r="G16">
            <v>3045.1769999999997</v>
          </cell>
        </row>
        <row r="17">
          <cell r="G17">
            <v>2559.7139999999999</v>
          </cell>
        </row>
        <row r="18">
          <cell r="G18">
            <v>308.93100000000004</v>
          </cell>
        </row>
        <row r="19">
          <cell r="G19">
            <v>485.46300000000002</v>
          </cell>
        </row>
        <row r="20">
          <cell r="G20">
            <v>3398.2410000000004</v>
          </cell>
        </row>
        <row r="21">
          <cell r="G21">
            <v>8341.1370000000006</v>
          </cell>
        </row>
        <row r="22">
          <cell r="G22">
            <v>18226.929</v>
          </cell>
        </row>
        <row r="23">
          <cell r="G23">
            <v>7326.0779999999995</v>
          </cell>
        </row>
        <row r="24">
          <cell r="G24">
            <v>750.26100000000008</v>
          </cell>
        </row>
        <row r="25">
          <cell r="G25">
            <v>7458.4769999999999</v>
          </cell>
        </row>
        <row r="26">
          <cell r="G26">
            <v>5308.777</v>
          </cell>
        </row>
        <row r="30">
          <cell r="G30">
            <v>2868.14</v>
          </cell>
        </row>
        <row r="31">
          <cell r="G31">
            <v>46054.166666666664</v>
          </cell>
        </row>
        <row r="32">
          <cell r="G32">
            <v>33212.5</v>
          </cell>
        </row>
      </sheetData>
      <sheetData sheetId="8">
        <row r="8">
          <cell r="G8">
            <v>1941.8520000000001</v>
          </cell>
        </row>
        <row r="9">
          <cell r="G9">
            <v>485.46300000000002</v>
          </cell>
        </row>
        <row r="10">
          <cell r="G10">
            <v>926.79300000000001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1191.5910000000001</v>
          </cell>
        </row>
        <row r="14">
          <cell r="G14">
            <v>1059.192</v>
          </cell>
        </row>
        <row r="15">
          <cell r="G15">
            <v>1103.325</v>
          </cell>
        </row>
        <row r="16">
          <cell r="G16">
            <v>3045.1769999999997</v>
          </cell>
        </row>
        <row r="17">
          <cell r="G17">
            <v>2559.7139999999999</v>
          </cell>
        </row>
        <row r="18">
          <cell r="G18">
            <v>308.93100000000004</v>
          </cell>
        </row>
        <row r="19">
          <cell r="G19">
            <v>485.46300000000002</v>
          </cell>
        </row>
        <row r="20">
          <cell r="G20">
            <v>3398.2410000000004</v>
          </cell>
        </row>
        <row r="21">
          <cell r="G21">
            <v>8341.1370000000006</v>
          </cell>
        </row>
        <row r="22">
          <cell r="G22">
            <v>18226.929</v>
          </cell>
        </row>
        <row r="23">
          <cell r="G23">
            <v>7326.0779999999995</v>
          </cell>
        </row>
        <row r="24">
          <cell r="G24">
            <v>750.26100000000008</v>
          </cell>
        </row>
        <row r="25">
          <cell r="G25">
            <v>7458.4769999999999</v>
          </cell>
        </row>
        <row r="26">
          <cell r="G26">
            <v>9800.6869999999999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9">
        <row r="8">
          <cell r="G8">
            <v>1941.8520000000001</v>
          </cell>
        </row>
        <row r="9">
          <cell r="G9">
            <v>485.46300000000002</v>
          </cell>
        </row>
        <row r="10">
          <cell r="G10">
            <v>926.79300000000001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1191.5910000000001</v>
          </cell>
        </row>
        <row r="14">
          <cell r="G14">
            <v>1059.192</v>
          </cell>
        </row>
        <row r="15">
          <cell r="G15">
            <v>1103.325</v>
          </cell>
        </row>
        <row r="16">
          <cell r="G16">
            <v>3045.1769999999997</v>
          </cell>
        </row>
        <row r="17">
          <cell r="G17">
            <v>2559.7139999999999</v>
          </cell>
        </row>
        <row r="18">
          <cell r="G18">
            <v>308.93100000000004</v>
          </cell>
        </row>
        <row r="19">
          <cell r="G19">
            <v>485.46300000000002</v>
          </cell>
        </row>
        <row r="20">
          <cell r="G20">
            <v>3398.2410000000004</v>
          </cell>
        </row>
        <row r="21">
          <cell r="G21">
            <v>8341.1370000000006</v>
          </cell>
        </row>
        <row r="22">
          <cell r="G22">
            <v>18226.929</v>
          </cell>
        </row>
        <row r="23">
          <cell r="G23">
            <v>7326.0779999999995</v>
          </cell>
        </row>
        <row r="24">
          <cell r="G24">
            <v>750.26100000000008</v>
          </cell>
        </row>
        <row r="25">
          <cell r="G25">
            <v>7458.4769999999999</v>
          </cell>
        </row>
        <row r="26">
          <cell r="G26">
            <v>9380.0169999999998</v>
          </cell>
        </row>
        <row r="30">
          <cell r="G30">
            <v>35251.740000000005</v>
          </cell>
        </row>
      </sheetData>
      <sheetData sheetId="10">
        <row r="8">
          <cell r="G8">
            <v>1941.8520000000001</v>
          </cell>
        </row>
        <row r="9">
          <cell r="G9">
            <v>485.46300000000002</v>
          </cell>
        </row>
        <row r="10">
          <cell r="G10">
            <v>926.79300000000001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1191.5910000000001</v>
          </cell>
        </row>
        <row r="14">
          <cell r="G14">
            <v>1059.192</v>
          </cell>
        </row>
        <row r="15">
          <cell r="G15">
            <v>1103.325</v>
          </cell>
        </row>
        <row r="16">
          <cell r="G16">
            <v>3045.1769999999997</v>
          </cell>
        </row>
        <row r="17">
          <cell r="G17">
            <v>2559.7139999999999</v>
          </cell>
        </row>
        <row r="18">
          <cell r="G18">
            <v>308.93100000000004</v>
          </cell>
        </row>
        <row r="19">
          <cell r="G19">
            <v>485.46300000000002</v>
          </cell>
        </row>
        <row r="20">
          <cell r="G20">
            <v>3398.2410000000004</v>
          </cell>
        </row>
        <row r="21">
          <cell r="G21">
            <v>8341.1370000000006</v>
          </cell>
        </row>
        <row r="22">
          <cell r="G22">
            <v>18226.929</v>
          </cell>
        </row>
        <row r="23">
          <cell r="G23">
            <v>7326.0779999999995</v>
          </cell>
        </row>
        <row r="24">
          <cell r="G24">
            <v>750.26100000000008</v>
          </cell>
        </row>
        <row r="25">
          <cell r="G25">
            <v>7458.4769999999999</v>
          </cell>
        </row>
        <row r="26">
          <cell r="G26">
            <v>8716.9269999999997</v>
          </cell>
        </row>
        <row r="30">
          <cell r="G30">
            <v>0</v>
          </cell>
        </row>
      </sheetData>
      <sheetData sheetId="11">
        <row r="8">
          <cell r="G8">
            <v>1941.8520000000001</v>
          </cell>
        </row>
        <row r="9">
          <cell r="G9">
            <v>485.46300000000002</v>
          </cell>
        </row>
        <row r="10">
          <cell r="G10">
            <v>926.79300000000001</v>
          </cell>
        </row>
        <row r="11">
          <cell r="G11">
            <v>397.197</v>
          </cell>
        </row>
        <row r="12">
          <cell r="G12">
            <v>220.66500000000002</v>
          </cell>
        </row>
        <row r="13">
          <cell r="G13">
            <v>1191.5910000000001</v>
          </cell>
        </row>
        <row r="14">
          <cell r="G14">
            <v>1059.192</v>
          </cell>
        </row>
        <row r="15">
          <cell r="G15">
            <v>1103.325</v>
          </cell>
        </row>
        <row r="16">
          <cell r="G16">
            <v>3045.1769999999997</v>
          </cell>
        </row>
        <row r="17">
          <cell r="G17">
            <v>2559.7139999999999</v>
          </cell>
        </row>
        <row r="18">
          <cell r="G18">
            <v>308.93100000000004</v>
          </cell>
        </row>
        <row r="19">
          <cell r="G19">
            <v>485.46300000000002</v>
          </cell>
        </row>
        <row r="20">
          <cell r="G20">
            <v>3398.2410000000004</v>
          </cell>
        </row>
        <row r="21">
          <cell r="G21">
            <v>8341.1370000000006</v>
          </cell>
        </row>
        <row r="22">
          <cell r="G22">
            <v>18226.929</v>
          </cell>
        </row>
        <row r="23">
          <cell r="G23">
            <v>7326.0779999999995</v>
          </cell>
        </row>
        <row r="24">
          <cell r="G24">
            <v>750.26100000000008</v>
          </cell>
        </row>
        <row r="25">
          <cell r="G25">
            <v>7458.4769999999999</v>
          </cell>
        </row>
        <row r="26">
          <cell r="G26">
            <v>10921.257</v>
          </cell>
        </row>
        <row r="30">
          <cell r="G30">
            <v>2251.54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zoomScale="70" zoomScaleNormal="70" workbookViewId="0">
      <selection activeCell="B64" sqref="B64"/>
    </sheetView>
  </sheetViews>
  <sheetFormatPr defaultColWidth="8.85546875" defaultRowHeight="15.75" x14ac:dyDescent="0.25"/>
  <cols>
    <col min="1" max="1" width="13.140625" style="1" customWidth="1"/>
    <col min="2" max="2" width="114.28515625" style="1" customWidth="1"/>
    <col min="3" max="3" width="34.7109375" style="2" customWidth="1"/>
    <col min="4" max="6" width="27.42578125" style="1" customWidth="1"/>
    <col min="7" max="16384" width="8.85546875" style="1"/>
  </cols>
  <sheetData>
    <row r="1" spans="1:3" s="36" customFormat="1" x14ac:dyDescent="0.25">
      <c r="C1" s="52"/>
    </row>
    <row r="2" spans="1:3" s="36" customFormat="1" ht="42" customHeight="1" x14ac:dyDescent="0.25">
      <c r="B2" s="51" t="s">
        <v>36</v>
      </c>
      <c r="C2" s="50"/>
    </row>
    <row r="3" spans="1:3" s="26" customFormat="1" ht="21" customHeight="1" x14ac:dyDescent="0.25">
      <c r="A3" s="49"/>
      <c r="B3" s="48"/>
      <c r="C3" s="47"/>
    </row>
    <row r="4" spans="1:3" s="26" customFormat="1" ht="36" customHeight="1" x14ac:dyDescent="0.25">
      <c r="A4" s="46">
        <v>1</v>
      </c>
      <c r="B4" s="45" t="s">
        <v>35</v>
      </c>
      <c r="C4" s="15">
        <v>323535.71999999997</v>
      </c>
    </row>
    <row r="5" spans="1:3" s="26" customFormat="1" ht="37.15" customHeight="1" x14ac:dyDescent="0.25">
      <c r="A5" s="43">
        <v>2</v>
      </c>
      <c r="B5" s="38" t="s">
        <v>34</v>
      </c>
      <c r="C5" s="44">
        <v>1071680.04</v>
      </c>
    </row>
    <row r="6" spans="1:3" s="26" customFormat="1" ht="37.15" customHeight="1" x14ac:dyDescent="0.25">
      <c r="A6" s="43">
        <v>3</v>
      </c>
      <c r="B6" s="38" t="s">
        <v>33</v>
      </c>
      <c r="C6" s="44">
        <f>1350*2+1100*5+418.52+300*4</f>
        <v>9818.52</v>
      </c>
    </row>
    <row r="7" spans="1:3" s="26" customFormat="1" ht="37.15" customHeight="1" x14ac:dyDescent="0.25">
      <c r="A7" s="43">
        <v>4</v>
      </c>
      <c r="B7" s="38" t="s">
        <v>32</v>
      </c>
      <c r="C7" s="42">
        <f>9250+900</f>
        <v>10150</v>
      </c>
    </row>
    <row r="8" spans="1:3" s="26" customFormat="1" ht="39" customHeight="1" x14ac:dyDescent="0.25">
      <c r="A8" s="39">
        <v>5</v>
      </c>
      <c r="B8" s="38" t="s">
        <v>31</v>
      </c>
      <c r="C8" s="41">
        <v>1055000.71</v>
      </c>
    </row>
    <row r="9" spans="1:3" s="36" customFormat="1" ht="38.25" customHeight="1" x14ac:dyDescent="0.25">
      <c r="A9" s="39">
        <v>6</v>
      </c>
      <c r="B9" s="38" t="s">
        <v>30</v>
      </c>
      <c r="C9" s="40">
        <f>C4+C5-C8</f>
        <v>340215.05000000005</v>
      </c>
    </row>
    <row r="10" spans="1:3" s="36" customFormat="1" ht="38.25" customHeight="1" x14ac:dyDescent="0.25">
      <c r="A10" s="39">
        <v>7</v>
      </c>
      <c r="B10" s="38" t="s">
        <v>29</v>
      </c>
      <c r="C10" s="37">
        <v>0</v>
      </c>
    </row>
    <row r="11" spans="1:3" ht="53.45" customHeight="1" x14ac:dyDescent="0.25">
      <c r="A11" s="35" t="s">
        <v>8</v>
      </c>
      <c r="B11" s="35" t="s">
        <v>7</v>
      </c>
      <c r="C11" s="24" t="s">
        <v>6</v>
      </c>
    </row>
    <row r="12" spans="1:3" ht="31.5" x14ac:dyDescent="0.25">
      <c r="A12" s="31">
        <v>1</v>
      </c>
      <c r="B12" s="34" t="s">
        <v>28</v>
      </c>
      <c r="C12" s="15">
        <f>[1]янв!G8+[1]фев!G8+[1]мар!G8+[1]апр!G8+[1]май!G8+[1]июн!G8+[1]июл!G8+[1]авг!G8+[1]сен!G8+[1]окт!G8+[1]ноя!G8+[1]дек!G8</f>
        <v>23125.691999999999</v>
      </c>
    </row>
    <row r="13" spans="1:3" x14ac:dyDescent="0.25">
      <c r="A13" s="31">
        <f>A12+1</f>
        <v>2</v>
      </c>
      <c r="B13" s="34" t="s">
        <v>27</v>
      </c>
      <c r="C13" s="15">
        <f>[1]янв!G9+[1]фев!G9+[1]мар!G9+[1]апр!G9+[1]май!G9+[1]июн!G9+[1]июл!G9+[1]авг!G9+[1]сен!G9+[1]окт!G9+[1]ноя!G9+[1]дек!G9</f>
        <v>5781.4229999999998</v>
      </c>
    </row>
    <row r="14" spans="1:3" x14ac:dyDescent="0.25">
      <c r="A14" s="31">
        <f>A13+1</f>
        <v>3</v>
      </c>
      <c r="B14" s="34" t="s">
        <v>26</v>
      </c>
      <c r="C14" s="15">
        <f>[1]янв!G10+[1]фев!G10+[1]мар!G10+[1]апр!G10+[1]май!G10+[1]июн!G10+[1]июл!G10+[1]авг!G10+[1]сен!G10+[1]окт!G10+[1]ноя!G10+[1]дек!G10</f>
        <v>11033.249999999998</v>
      </c>
    </row>
    <row r="15" spans="1:3" ht="25.5" customHeight="1" x14ac:dyDescent="0.25">
      <c r="A15" s="31">
        <f>A14+1</f>
        <v>4</v>
      </c>
      <c r="B15" s="34" t="s">
        <v>25</v>
      </c>
      <c r="C15" s="15">
        <f>[1]янв!G11+[1]фев!G11+[1]мар!G11+[1]апр!G11+[1]май!G11+[1]июн!G11+[1]июл!G11+[1]авг!G11+[1]сен!G11+[1]окт!G11+[1]ноя!G11+[1]дек!G11</f>
        <v>4766.3640000000005</v>
      </c>
    </row>
    <row r="16" spans="1:3" x14ac:dyDescent="0.25">
      <c r="A16" s="31">
        <f>A15+1</f>
        <v>5</v>
      </c>
      <c r="B16" s="34" t="s">
        <v>24</v>
      </c>
      <c r="C16" s="15">
        <f>[1]янв!G12+[1]фев!G12+[1]мар!G12+[1]апр!G12+[1]май!G12+[1]июн!G12+[1]июл!G12+[1]авг!G12+[1]сен!G12+[1]окт!G12+[1]ноя!G12+[1]дек!G12</f>
        <v>2647.98</v>
      </c>
    </row>
    <row r="17" spans="1:3" x14ac:dyDescent="0.25">
      <c r="A17" s="31">
        <f>A16+1</f>
        <v>6</v>
      </c>
      <c r="B17" s="34" t="s">
        <v>23</v>
      </c>
      <c r="C17" s="15">
        <f>[1]янв!G13+[1]фев!G13+[1]мар!G13+[1]апр!G13+[1]май!G13+[1]июн!G13+[1]июл!G13+[1]авг!G13+[1]сен!G13+[1]окт!G13+[1]ноя!G13+[1]дек!G13</f>
        <v>14166.693000000003</v>
      </c>
    </row>
    <row r="18" spans="1:3" x14ac:dyDescent="0.25">
      <c r="A18" s="31">
        <f>A17+1</f>
        <v>7</v>
      </c>
      <c r="B18" s="34" t="s">
        <v>22</v>
      </c>
      <c r="C18" s="15">
        <f>[1]янв!G14+[1]фев!G14+[1]мар!G14+[1]апр!G14+[1]май!G14+[1]июн!G14+[1]июл!G14+[1]авг!G14+[1]сен!G14+[1]окт!G14+[1]ноя!G14+[1]дек!G14</f>
        <v>12622.037999999997</v>
      </c>
    </row>
    <row r="19" spans="1:3" x14ac:dyDescent="0.25">
      <c r="A19" s="31">
        <f>A18+1</f>
        <v>8</v>
      </c>
      <c r="B19" s="34" t="s">
        <v>21</v>
      </c>
      <c r="C19" s="15">
        <f>[1]янв!G15+[1]фев!G15+[1]мар!G15+[1]апр!G15+[1]май!G15+[1]июн!G15+[1]июл!G15+[1]авг!G15+[1]сен!G15+[1]окт!G15+[1]ноя!G15+[1]дек!G15</f>
        <v>13151.634000000002</v>
      </c>
    </row>
    <row r="20" spans="1:3" ht="33" customHeight="1" x14ac:dyDescent="0.25">
      <c r="A20" s="31">
        <f>A19+1</f>
        <v>9</v>
      </c>
      <c r="B20" s="34" t="s">
        <v>20</v>
      </c>
      <c r="C20" s="15">
        <f>[1]янв!G16+[1]фев!G16+[1]мар!G16+[1]апр!G16+[1]май!G16+[1]июн!G16+[1]июл!G16+[1]авг!G16+[1]сен!G16+[1]окт!G16+[1]ноя!G16+[1]дек!G16</f>
        <v>36277.326000000001</v>
      </c>
    </row>
    <row r="21" spans="1:3" ht="33" customHeight="1" x14ac:dyDescent="0.25">
      <c r="A21" s="31">
        <f>A20+1</f>
        <v>10</v>
      </c>
      <c r="B21" s="34" t="s">
        <v>19</v>
      </c>
      <c r="C21" s="15">
        <f>[1]янв!G17+[1]фев!G17+[1]мар!G17+[1]апр!G17+[1]май!G17+[1]июн!G17+[1]июл!G17+[1]авг!G17+[1]сен!G17+[1]окт!G17+[1]ноя!G17+[1]дек!G17</f>
        <v>30540.036</v>
      </c>
    </row>
    <row r="22" spans="1:3" ht="41.25" customHeight="1" x14ac:dyDescent="0.25">
      <c r="A22" s="31">
        <f>A21+1</f>
        <v>11</v>
      </c>
      <c r="B22" s="34" t="s">
        <v>18</v>
      </c>
      <c r="C22" s="15">
        <f>[1]янв!G18+[1]фев!G18+[1]мар!G18+[1]апр!G18+[1]май!G18+[1]июн!G18+[1]июл!G18+[1]авг!G18+[1]сен!G18+[1]окт!G18+[1]ноя!G18+[1]дек!G18</f>
        <v>3663.0390000000002</v>
      </c>
    </row>
    <row r="23" spans="1:3" ht="30" customHeight="1" x14ac:dyDescent="0.25">
      <c r="A23" s="31">
        <f>A22+1</f>
        <v>12</v>
      </c>
      <c r="B23" s="34" t="s">
        <v>17</v>
      </c>
      <c r="C23" s="15">
        <f>[1]янв!G19+[1]фев!G19+[1]мар!G19+[1]апр!G19+[1]май!G19+[1]июн!G19+[1]июл!G19+[1]авг!G19+[1]сен!G19+[1]окт!G19+[1]ноя!G19+[1]дек!G19</f>
        <v>5781.4229999999998</v>
      </c>
    </row>
    <row r="24" spans="1:3" x14ac:dyDescent="0.25">
      <c r="A24" s="31">
        <f>A23+1</f>
        <v>13</v>
      </c>
      <c r="B24" s="34" t="s">
        <v>16</v>
      </c>
      <c r="C24" s="15">
        <f>[1]янв!G20+[1]фев!G20+[1]мар!G20+[1]апр!G20+[1]май!G20+[1]июн!G20+[1]июл!G20+[1]авг!G20+[1]сен!G20+[1]окт!G20+[1]ноя!G20+[1]дек!G20</f>
        <v>40514.094000000012</v>
      </c>
    </row>
    <row r="25" spans="1:3" ht="18" customHeight="1" x14ac:dyDescent="0.25">
      <c r="A25" s="31">
        <f>A24+1</f>
        <v>14</v>
      </c>
      <c r="B25" s="34" t="s">
        <v>15</v>
      </c>
      <c r="C25" s="15">
        <f>[1]янв!G21+[1]фев!G21+[1]мар!G21+[1]апр!G21+[1]май!G21+[1]июн!G21+[1]июл!G21+[1]авг!G21+[1]сен!G21+[1]окт!G21+[1]ноя!G21+[1]дек!G21</f>
        <v>99387.516000000018</v>
      </c>
    </row>
    <row r="26" spans="1:3" ht="17.45" customHeight="1" x14ac:dyDescent="0.25">
      <c r="A26" s="31">
        <f>A25+1</f>
        <v>15</v>
      </c>
      <c r="B26" s="34" t="s">
        <v>14</v>
      </c>
      <c r="C26" s="15">
        <f>[1]янв!G22+[1]фев!G22+[1]мар!G22+[1]апр!G22+[1]май!G22+[1]июн!G22+[1]июл!G22+[1]авг!G22+[1]сен!G22+[1]окт!G22+[1]ноя!G22+[1]дек!G22</f>
        <v>217222.62600000002</v>
      </c>
    </row>
    <row r="27" spans="1:3" x14ac:dyDescent="0.25">
      <c r="A27" s="31">
        <f>A26+1</f>
        <v>16</v>
      </c>
      <c r="B27" s="33" t="s">
        <v>13</v>
      </c>
      <c r="C27" s="15">
        <f>[1]янв!G23+[1]фев!G23+[1]мар!G23+[1]апр!G23+[1]май!G23+[1]июн!G23+[1]июл!G23+[1]авг!G23+[1]сен!G23+[1]окт!G23+[1]ноя!G23+[1]дек!G23</f>
        <v>87295.073999999993</v>
      </c>
    </row>
    <row r="28" spans="1:3" x14ac:dyDescent="0.25">
      <c r="A28" s="31">
        <f>A27+1</f>
        <v>17</v>
      </c>
      <c r="B28" s="33" t="s">
        <v>12</v>
      </c>
      <c r="C28" s="15">
        <f>[1]янв!G24+[1]фев!G24+[1]мар!G24+[1]апр!G24+[1]май!G24+[1]июн!G24+[1]июл!G24+[1]авг!G24+[1]сен!G24+[1]окт!G24+[1]ноя!G24+[1]дек!G24</f>
        <v>8958.9990000000016</v>
      </c>
    </row>
    <row r="29" spans="1:3" ht="28.5" customHeight="1" x14ac:dyDescent="0.25">
      <c r="A29" s="31">
        <f>A28+1</f>
        <v>18</v>
      </c>
      <c r="B29" s="32" t="s">
        <v>11</v>
      </c>
      <c r="C29" s="15">
        <f>[1]янв!G25+[1]фев!G25+[1]мар!G25+[1]апр!G25+[1]май!G25+[1]июн!G25+[1]июл!G25+[1]авг!G25+[1]сен!G25+[1]окт!G25+[1]ноя!G25+[1]дек!G25</f>
        <v>88883.861999999994</v>
      </c>
    </row>
    <row r="30" spans="1:3" s="29" customFormat="1" ht="31.5" x14ac:dyDescent="0.25">
      <c r="A30" s="31">
        <f>A29+1</f>
        <v>19</v>
      </c>
      <c r="B30" s="30" t="s">
        <v>10</v>
      </c>
      <c r="C30" s="15">
        <f>[1]янв!G26+[1]фев!G26+[1]мар!G26+[1]апр!G26+[1]май!G26+[1]июн!G26+[1]июл!G26+[1]авг!G26+[1]сен!G26+[1]окт!G26+[1]ноя!G26+[1]дек!G26</f>
        <v>89005.498000000007</v>
      </c>
    </row>
    <row r="31" spans="1:3" s="14" customFormat="1" x14ac:dyDescent="0.25">
      <c r="A31" s="16" t="s">
        <v>2</v>
      </c>
      <c r="B31" s="28"/>
      <c r="C31" s="15">
        <f>SUM(C12:C30)</f>
        <v>794824.56700000004</v>
      </c>
    </row>
    <row r="32" spans="1:3" s="26" customFormat="1" x14ac:dyDescent="0.25">
      <c r="A32" s="27" t="s">
        <v>9</v>
      </c>
      <c r="B32" s="27"/>
      <c r="C32" s="15"/>
    </row>
    <row r="33" spans="1:3" s="19" customFormat="1" ht="56.25" customHeight="1" x14ac:dyDescent="0.25">
      <c r="A33" s="25" t="s">
        <v>8</v>
      </c>
      <c r="B33" s="25" t="s">
        <v>7</v>
      </c>
      <c r="C33" s="24" t="s">
        <v>6</v>
      </c>
    </row>
    <row r="34" spans="1:3" s="19" customFormat="1" ht="34.5" customHeight="1" x14ac:dyDescent="0.25">
      <c r="A34" s="23">
        <v>1</v>
      </c>
      <c r="B34" s="22" t="s">
        <v>5</v>
      </c>
      <c r="C34" s="15">
        <f>[1]янв!G30+[1]фев!G30+[1]мар!G30+[1]апр!G30+[1]май!G30+[1]июн!G30+[1]июл!G30+[1]авг!G30+[1]сен!G30+[1]окт!G30+[1]ноя!G30+[1]дек!G30</f>
        <v>549632.21000000008</v>
      </c>
    </row>
    <row r="35" spans="1:3" s="19" customFormat="1" ht="34.5" customHeight="1" x14ac:dyDescent="0.25">
      <c r="A35" s="21">
        <v>2</v>
      </c>
      <c r="B35" s="20" t="s">
        <v>4</v>
      </c>
      <c r="C35" s="15">
        <f>[1]янв!G31+[1]фев!G31+[1]мар!G31+[1]апр!G31+[1]май!G31+[1]июн!G31+[1]июл!G31+[1]авг!G31+[1]сен!G31</f>
        <v>46054.166666666664</v>
      </c>
    </row>
    <row r="36" spans="1:3" s="19" customFormat="1" ht="34.5" customHeight="1" x14ac:dyDescent="0.25">
      <c r="A36" s="21">
        <v>3</v>
      </c>
      <c r="B36" s="20" t="s">
        <v>3</v>
      </c>
      <c r="C36" s="15">
        <f>[1]янв!G32+[1]фев!G32+[1]мар!G32+[1]апр!G32+[1]май!G32+[1]июн!G32+[1]июл!G32+[1]авг!G32+[1]сен!G32</f>
        <v>33212.5</v>
      </c>
    </row>
    <row r="37" spans="1:3" s="17" customFormat="1" x14ac:dyDescent="0.25">
      <c r="A37" s="18" t="s">
        <v>2</v>
      </c>
      <c r="B37" s="18"/>
      <c r="C37" s="15">
        <f>SUM(C34:C36)</f>
        <v>628898.87666666671</v>
      </c>
    </row>
    <row r="38" spans="1:3" s="14" customFormat="1" x14ac:dyDescent="0.25">
      <c r="A38" s="16" t="s">
        <v>1</v>
      </c>
      <c r="B38" s="16"/>
      <c r="C38" s="15">
        <f>C31+C37</f>
        <v>1423723.4436666667</v>
      </c>
    </row>
    <row r="39" spans="1:3" ht="23.45" customHeight="1" x14ac:dyDescent="0.3">
      <c r="A39" s="13"/>
      <c r="B39" s="12" t="s">
        <v>0</v>
      </c>
      <c r="C39" s="11">
        <f>C5-C38+C6</f>
        <v>-342224.88366666669</v>
      </c>
    </row>
    <row r="40" spans="1:3" ht="30" customHeight="1" x14ac:dyDescent="0.3">
      <c r="A40" s="10"/>
      <c r="B40" s="8"/>
      <c r="C40" s="8"/>
    </row>
    <row r="41" spans="1:3" ht="23.25" customHeight="1" x14ac:dyDescent="0.3">
      <c r="A41" s="9"/>
      <c r="B41" s="8"/>
      <c r="C41" s="8"/>
    </row>
    <row r="42" spans="1:3" ht="31.5" customHeight="1" x14ac:dyDescent="0.3">
      <c r="A42" s="9"/>
      <c r="B42" s="8"/>
      <c r="C42" s="8"/>
    </row>
    <row r="43" spans="1:3" ht="31.5" customHeight="1" x14ac:dyDescent="0.3">
      <c r="A43" s="7"/>
      <c r="B43" s="6"/>
      <c r="C43" s="5"/>
    </row>
    <row r="44" spans="1:3" ht="18.75" x14ac:dyDescent="0.3">
      <c r="A44" s="4"/>
      <c r="B44" s="4"/>
      <c r="C44" s="3"/>
    </row>
    <row r="45" spans="1:3" ht="18.75" x14ac:dyDescent="0.3">
      <c r="A45" s="4"/>
      <c r="B45" s="4"/>
      <c r="C45" s="3"/>
    </row>
    <row r="46" spans="1:3" ht="18.75" x14ac:dyDescent="0.3">
      <c r="A46" s="4"/>
      <c r="B46" s="4"/>
      <c r="C46" s="3"/>
    </row>
    <row r="47" spans="1:3" ht="18.75" x14ac:dyDescent="0.3">
      <c r="A47" s="4"/>
      <c r="B47" s="4"/>
      <c r="C47" s="3"/>
    </row>
    <row r="48" spans="1:3" ht="18.75" x14ac:dyDescent="0.3">
      <c r="A48" s="4"/>
      <c r="B48" s="4"/>
      <c r="C48" s="3"/>
    </row>
    <row r="49" spans="1:3" ht="18.75" x14ac:dyDescent="0.3">
      <c r="A49" s="4"/>
      <c r="B49" s="4"/>
      <c r="C49" s="3"/>
    </row>
    <row r="50" spans="1:3" ht="18.75" x14ac:dyDescent="0.3">
      <c r="A50" s="4"/>
      <c r="B50" s="4"/>
      <c r="C50" s="3"/>
    </row>
    <row r="51" spans="1:3" ht="18.75" x14ac:dyDescent="0.3">
      <c r="A51" s="4"/>
      <c r="B51" s="4"/>
      <c r="C51" s="3"/>
    </row>
    <row r="52" spans="1:3" ht="18.75" x14ac:dyDescent="0.3">
      <c r="A52" s="4"/>
      <c r="B52" s="4"/>
      <c r="C52" s="3"/>
    </row>
    <row r="53" spans="1:3" ht="18.75" x14ac:dyDescent="0.3">
      <c r="A53" s="4"/>
      <c r="B53" s="4"/>
      <c r="C53" s="3"/>
    </row>
    <row r="54" spans="1:3" ht="18.75" x14ac:dyDescent="0.3">
      <c r="A54" s="4"/>
      <c r="B54" s="4"/>
      <c r="C54" s="3"/>
    </row>
    <row r="55" spans="1:3" ht="18.75" x14ac:dyDescent="0.3">
      <c r="A55" s="4"/>
      <c r="B55" s="4"/>
      <c r="C55" s="3"/>
    </row>
    <row r="56" spans="1:3" ht="18.75" x14ac:dyDescent="0.3">
      <c r="A56" s="4"/>
      <c r="B56" s="4"/>
      <c r="C56" s="3"/>
    </row>
    <row r="57" spans="1:3" ht="18.75" x14ac:dyDescent="0.3">
      <c r="A57" s="4"/>
      <c r="B57" s="4"/>
      <c r="C57" s="3"/>
    </row>
    <row r="58" spans="1:3" ht="18.75" x14ac:dyDescent="0.3">
      <c r="A58" s="4"/>
      <c r="B58" s="4"/>
      <c r="C58" s="3"/>
    </row>
  </sheetData>
  <mergeCells count="7">
    <mergeCell ref="A40:C40"/>
    <mergeCell ref="A41:C41"/>
    <mergeCell ref="A42:C42"/>
    <mergeCell ref="B2:C2"/>
    <mergeCell ref="A31:B31"/>
    <mergeCell ref="A37:B37"/>
    <mergeCell ref="A38:B38"/>
  </mergeCells>
  <pageMargins left="0.31496062992125984" right="0.31496062992125984" top="0.35433070866141736" bottom="0.35433070866141736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2026-02-06T05:50:37Z</dcterms:created>
  <dcterms:modified xsi:type="dcterms:W3CDTF">2026-02-06T05:51:02Z</dcterms:modified>
</cp:coreProperties>
</file>