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65" firstSheet="12" activeTab="12"/>
  </bookViews>
  <sheets>
    <sheet name="янв" sheetId="44" state="hidden" r:id="rId1"/>
    <sheet name="фев" sheetId="45" state="hidden" r:id="rId2"/>
    <sheet name="мар" sheetId="46" state="hidden" r:id="rId3"/>
    <sheet name="апр" sheetId="47" state="hidden" r:id="rId4"/>
    <sheet name="май" sheetId="48" state="hidden" r:id="rId5"/>
    <sheet name="июнь" sheetId="49" state="hidden" r:id="rId6"/>
    <sheet name="июль" sheetId="50" state="hidden" r:id="rId7"/>
    <sheet name="авг" sheetId="51" state="hidden" r:id="rId8"/>
    <sheet name="сен" sheetId="52" state="hidden" r:id="rId9"/>
    <sheet name="окт" sheetId="53" state="hidden" r:id="rId10"/>
    <sheet name="ноя" sheetId="54" state="hidden" r:id="rId11"/>
    <sheet name="дек" sheetId="55" state="hidden" r:id="rId12"/>
    <sheet name="год" sheetId="13" r:id="rId13"/>
  </sheets>
  <definedNames>
    <definedName name="_xlnm.Print_Area" localSheetId="7">авг!$A$1:$G$49</definedName>
    <definedName name="_xlnm.Print_Area" localSheetId="3">апр!$A$1:$G$49</definedName>
    <definedName name="_xlnm.Print_Area" localSheetId="12">год!$A$1:$C$50</definedName>
    <definedName name="_xlnm.Print_Area" localSheetId="11">дек!$A$1:$G$49</definedName>
    <definedName name="_xlnm.Print_Area" localSheetId="6">июль!$A$1:$G$49</definedName>
    <definedName name="_xlnm.Print_Area" localSheetId="5">июнь!$A$1:$G$49</definedName>
    <definedName name="_xlnm.Print_Area" localSheetId="4">май!$A$1:$G$49</definedName>
    <definedName name="_xlnm.Print_Area" localSheetId="2">мар!$A$1:$G$49</definedName>
    <definedName name="_xlnm.Print_Area" localSheetId="10">ноя!$A$1:$G$49</definedName>
    <definedName name="_xlnm.Print_Area" localSheetId="9">окт!$A$1:$G$49</definedName>
    <definedName name="_xlnm.Print_Area" localSheetId="8">сен!$A$1:$G$49</definedName>
    <definedName name="_xlnm.Print_Area" localSheetId="1">фев!$A$1:$G$49</definedName>
    <definedName name="_xlnm.Print_Area" localSheetId="0">янв!$A$1:$G$49</definedName>
  </definedNames>
  <calcPr calcId="145621"/>
</workbook>
</file>

<file path=xl/calcChain.xml><?xml version="1.0" encoding="utf-8"?>
<calcChain xmlns="http://schemas.openxmlformats.org/spreadsheetml/2006/main">
  <c r="C5" i="13" l="1"/>
  <c r="G35" i="55"/>
  <c r="A34" i="55"/>
  <c r="G28" i="55"/>
  <c r="G27" i="55"/>
  <c r="G26" i="55"/>
  <c r="G25" i="55"/>
  <c r="D24" i="55"/>
  <c r="G24" i="55" s="1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A10" i="55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G9" i="55"/>
  <c r="G35" i="54"/>
  <c r="A34" i="54"/>
  <c r="G28" i="54"/>
  <c r="G27" i="54"/>
  <c r="G26" i="54"/>
  <c r="G25" i="54"/>
  <c r="D24" i="54"/>
  <c r="G24" i="54" s="1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A10" i="54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G9" i="54"/>
  <c r="G29" i="54" s="1"/>
  <c r="G36" i="54" s="1"/>
  <c r="G35" i="53"/>
  <c r="A34" i="53"/>
  <c r="G28" i="53"/>
  <c r="G27" i="53"/>
  <c r="G26" i="53"/>
  <c r="G25" i="53"/>
  <c r="D24" i="53"/>
  <c r="G24" i="53" s="1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A10" i="53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G9" i="53"/>
  <c r="G35" i="52"/>
  <c r="A34" i="52"/>
  <c r="G28" i="52"/>
  <c r="G27" i="52"/>
  <c r="G26" i="52"/>
  <c r="G25" i="52"/>
  <c r="D24" i="52"/>
  <c r="G24" i="52" s="1"/>
  <c r="G23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A10" i="52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G9" i="52"/>
  <c r="G34" i="51"/>
  <c r="C36" i="13" s="1"/>
  <c r="G33" i="51"/>
  <c r="G35" i="51" s="1"/>
  <c r="A34" i="51"/>
  <c r="G28" i="51"/>
  <c r="G27" i="51"/>
  <c r="G26" i="51"/>
  <c r="G25" i="51"/>
  <c r="D24" i="51"/>
  <c r="G24" i="51" s="1"/>
  <c r="G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A10" i="5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G9" i="51"/>
  <c r="G32" i="49"/>
  <c r="G35" i="50"/>
  <c r="A34" i="50"/>
  <c r="G28" i="50"/>
  <c r="G27" i="50"/>
  <c r="G26" i="50"/>
  <c r="G25" i="50"/>
  <c r="D24" i="50"/>
  <c r="G24" i="50" s="1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A10" i="50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G9" i="50"/>
  <c r="G35" i="49"/>
  <c r="A34" i="49"/>
  <c r="G28" i="49"/>
  <c r="G27" i="49"/>
  <c r="G26" i="49"/>
  <c r="G25" i="49"/>
  <c r="D24" i="49"/>
  <c r="G24" i="49" s="1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A10" i="49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G9" i="49"/>
  <c r="G35" i="48"/>
  <c r="A34" i="48"/>
  <c r="G28" i="48"/>
  <c r="G27" i="48"/>
  <c r="G26" i="48"/>
  <c r="G25" i="48"/>
  <c r="D24" i="48"/>
  <c r="G24" i="48" s="1"/>
  <c r="G23" i="48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A10" i="48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G9" i="48"/>
  <c r="G29" i="48" s="1"/>
  <c r="G36" i="48" s="1"/>
  <c r="G35" i="47"/>
  <c r="A34" i="47"/>
  <c r="G28" i="47"/>
  <c r="G27" i="47"/>
  <c r="G26" i="47"/>
  <c r="G25" i="47"/>
  <c r="D24" i="47"/>
  <c r="G24" i="47" s="1"/>
  <c r="G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G9" i="47"/>
  <c r="A34" i="46"/>
  <c r="G35" i="46"/>
  <c r="G28" i="46"/>
  <c r="G27" i="46"/>
  <c r="G26" i="46"/>
  <c r="G25" i="46"/>
  <c r="D24" i="46"/>
  <c r="G24" i="46" s="1"/>
  <c r="G23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A10" i="46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G9" i="46"/>
  <c r="G32" i="45"/>
  <c r="D24" i="45"/>
  <c r="G24" i="45" s="1"/>
  <c r="A34" i="45"/>
  <c r="G35" i="45"/>
  <c r="G28" i="45"/>
  <c r="G27" i="45"/>
  <c r="G26" i="45"/>
  <c r="G25" i="45"/>
  <c r="G23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A10" i="45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G9" i="45"/>
  <c r="G29" i="45" s="1"/>
  <c r="G29" i="46" l="1"/>
  <c r="G36" i="46" s="1"/>
  <c r="G29" i="47"/>
  <c r="G36" i="47" s="1"/>
  <c r="G29" i="50"/>
  <c r="G36" i="50" s="1"/>
  <c r="G29" i="51"/>
  <c r="G29" i="52"/>
  <c r="G29" i="49"/>
  <c r="G36" i="49" s="1"/>
  <c r="G29" i="55"/>
  <c r="G36" i="55" s="1"/>
  <c r="G29" i="53"/>
  <c r="G36" i="53" s="1"/>
  <c r="C35" i="13"/>
  <c r="G36" i="52"/>
  <c r="G36" i="51"/>
  <c r="G36" i="45"/>
  <c r="G32" i="44"/>
  <c r="C34" i="13" s="1"/>
  <c r="C8" i="13"/>
  <c r="A34" i="44" l="1"/>
  <c r="G35" i="44"/>
  <c r="G28" i="44"/>
  <c r="C30" i="13" s="1"/>
  <c r="G27" i="44"/>
  <c r="C29" i="13" s="1"/>
  <c r="G26" i="44"/>
  <c r="C28" i="13" s="1"/>
  <c r="G25" i="44"/>
  <c r="C27" i="13" s="1"/>
  <c r="G24" i="44"/>
  <c r="C26" i="13" s="1"/>
  <c r="G23" i="44"/>
  <c r="C25" i="13" s="1"/>
  <c r="G22" i="44"/>
  <c r="C24" i="13" s="1"/>
  <c r="G21" i="44"/>
  <c r="C23" i="13" s="1"/>
  <c r="G20" i="44"/>
  <c r="C22" i="13" s="1"/>
  <c r="G19" i="44"/>
  <c r="C21" i="13" s="1"/>
  <c r="G18" i="44"/>
  <c r="C20" i="13" s="1"/>
  <c r="G17" i="44"/>
  <c r="C19" i="13" s="1"/>
  <c r="G16" i="44"/>
  <c r="C18" i="13" s="1"/>
  <c r="G15" i="44"/>
  <c r="C17" i="13" s="1"/>
  <c r="G14" i="44"/>
  <c r="C16" i="13" s="1"/>
  <c r="G13" i="44"/>
  <c r="C15" i="13" s="1"/>
  <c r="G12" i="44"/>
  <c r="C14" i="13" s="1"/>
  <c r="G11" i="44"/>
  <c r="C13" i="13" s="1"/>
  <c r="G10" i="44"/>
  <c r="C12" i="13" s="1"/>
  <c r="A10" i="44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G9" i="44"/>
  <c r="G29" i="44" l="1"/>
  <c r="C11" i="13"/>
  <c r="C31" i="13" s="1"/>
  <c r="G36" i="44"/>
  <c r="C37" i="13" l="1"/>
  <c r="C38" i="13" l="1"/>
  <c r="C39" i="13" s="1"/>
  <c r="A12" i="13" l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</calcChain>
</file>

<file path=xl/sharedStrings.xml><?xml version="1.0" encoding="utf-8"?>
<sst xmlns="http://schemas.openxmlformats.org/spreadsheetml/2006/main" count="1242" uniqueCount="114">
  <si>
    <t>№</t>
  </si>
  <si>
    <t>Наименование работы</t>
  </si>
  <si>
    <t>ед.изм.</t>
  </si>
  <si>
    <t>цена (руб.)</t>
  </si>
  <si>
    <t>объем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</si>
  <si>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</si>
  <si>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</si>
  <si>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</si>
  <si>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</si>
  <si>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</si>
  <si>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</si>
  <si>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</si>
  <si>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</si>
  <si>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</si>
  <si>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</si>
  <si>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</si>
  <si>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</si>
  <si>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</si>
  <si>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</si>
  <si>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</si>
  <si>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</si>
  <si>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</si>
  <si>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</si>
  <si>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</si>
  <si>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</si>
  <si>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</si>
  <si>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</si>
  <si>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</si>
  <si>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</si>
  <si>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</si>
  <si>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</si>
  <si>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</si>
  <si>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</si>
  <si>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</si>
  <si>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</si>
  <si>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</si>
  <si>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</si>
  <si>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</si>
  <si>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</si>
  <si>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</si>
  <si>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</si>
  <si>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</si>
  <si>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</si>
  <si>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</si>
  <si>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</si>
  <si>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</si>
  <si>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>Итого:</t>
  </si>
  <si>
    <t>1. Исполнителем предъявлены к приемке следующие оказанные на основании договора управления многоквартирным домом  № К-12-22 от  01.12.2010 (далее – «Договор») услуги и (или) выполненные работы по содержанию и текущему ремонту общего имущества в  многоквартирном доме №12 расположенном по адресу г. Рязань ул. Костычева: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</si>
  <si>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</si>
  <si>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</si>
  <si>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</si>
  <si>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</t>
  </si>
  <si>
    <t>Исполнитель</t>
  </si>
  <si>
    <t>Заказчик</t>
  </si>
  <si>
    <t>Викулина Т.А.</t>
  </si>
  <si>
    <t>Осмотр технических этажей, чердаков и подвальных помещений</t>
  </si>
  <si>
    <t xml:space="preserve">Осмотр мест общего пользования </t>
  </si>
  <si>
    <t>Постоянно</t>
  </si>
  <si>
    <t>Периодичность</t>
  </si>
  <si>
    <t>Дежурство слесарей, электриков</t>
  </si>
  <si>
    <t xml:space="preserve">Текущий ремонт </t>
  </si>
  <si>
    <t>3 раза в год-вентканалы в МКД с газовыми приборами, раз в год-в МКД с электроплитами</t>
  </si>
  <si>
    <t>смета, материалы</t>
  </si>
  <si>
    <t xml:space="preserve">Подметание прилегающей территории, содержание и уборка контейнерных площадок </t>
  </si>
  <si>
    <t>Квашнин И.В.</t>
  </si>
  <si>
    <t>Собственники помещений в многоквартирном доме, расположенном по адресу: г. Рязань ул. Костычева д. 12,  именуемые в дальнейшем “Заказчик”, в лице  Викулиной Татьяны Анатольевны, являющейся собственником квартиры № 18,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</si>
  <si>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</si>
  <si>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Долг собственников помещений на 01.01.2022 г.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</si>
  <si>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</si>
  <si>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</si>
  <si>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</si>
  <si>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</si>
  <si>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</si>
  <si>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Шестьдесят семь тысяч пятьсот девяносто шесть рублей сорок шесть копеек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</si>
  <si>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</si>
  <si>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</si>
  <si>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Шестьдесят шесть тысяч четыреста семьдесят пять рублей девяносто пять копеек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</si>
  <si>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</si>
  <si>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</si>
  <si>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Семьдесят четыре тысячи сто десять рублей ноль копеек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</si>
  <si>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</si>
  <si>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</si>
  <si>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Семьдесят четыре тысячи шестьсот восемьдесят три рубля девять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</si>
  <si>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</si>
  <si>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</si>
  <si>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Шестьдесят восемь тысяч девятьсот двадцать четыре рубля сорок четыре копейки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</si>
  <si>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</si>
  <si>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</si>
  <si>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</si>
  <si>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</si>
  <si>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</si>
  <si>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Восемьдесят тысяч триста шестьдесят один рубль пятьдесят одна копейка</t>
  </si>
  <si>
    <t>Восемьдесят восемь тысяч четыреста четыре рубля девяносто одна копейка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</si>
  <si>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</si>
  <si>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</si>
  <si>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</si>
  <si>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</si>
  <si>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десять тысяч девятьсот пятьдесят два рубля двадцать три копейки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</si>
  <si>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</si>
  <si>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</si>
  <si>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Семьдесят шесть тысяч восемьдесят девять рублей шестьдесят три копейки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</si>
  <si>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</si>
  <si>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</si>
  <si>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Шестьдесят семь тысяч сто пятьдесят семь рублей сорок семь копеек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</si>
  <si>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</si>
  <si>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</si>
  <si>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Шестьдесят семь тысяч триста сорок два рубля тридцать девять копеек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</si>
  <si>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</si>
  <si>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</si>
  <si>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</si>
  <si>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Восемьдесят четыре тысячи двести сорок девять рублей десять копеек</t>
  </si>
  <si>
    <t>Доходы и расходы ООО КА "Ирбис"  по управлению и обслуживанию МКД  ул. Костычевад. 12                                                                            январь-декабрь</t>
  </si>
  <si>
    <t>Подано исковых заявлений за 2022г. (шт.)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</si>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</sst>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mbria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 applyFill="1"/>
    <xf numFmtId="0" fontId="7" fillId="0" borderId="0" xfId="0" applyFont="1" applyAlignment="1">
      <alignment horizontal="left" vertical="center" wrapText="1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4" fontId="9" fillId="0" borderId="0" xfId="0" applyNumberFormat="1" applyFont="1" applyBorder="1" applyAlignment="1">
      <alignment wrapText="1"/>
    </xf>
    <xf numFmtId="0" fontId="11" fillId="0" borderId="0" xfId="0" applyFont="1"/>
    <xf numFmtId="0" fontId="1" fillId="0" borderId="0" xfId="0" applyFont="1"/>
    <xf numFmtId="0" fontId="11" fillId="0" borderId="0" xfId="0" applyFont="1" applyFill="1"/>
    <xf numFmtId="0" fontId="11" fillId="0" borderId="4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2" fontId="2" fillId="2" borderId="0" xfId="0" applyNumberFormat="1" applyFont="1" applyFill="1"/>
    <xf numFmtId="4" fontId="2" fillId="2" borderId="0" xfId="0" applyNumberFormat="1" applyFont="1" applyFill="1"/>
    <xf numFmtId="0" fontId="5" fillId="2" borderId="0" xfId="0" applyFont="1" applyFill="1" applyBorder="1" applyAlignment="1">
      <alignment horizontal="left"/>
    </xf>
    <xf numFmtId="0" fontId="2" fillId="2" borderId="0" xfId="0" applyFont="1" applyFill="1" applyAlignment="1"/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wrapText="1"/>
    </xf>
    <xf numFmtId="0" fontId="1" fillId="0" borderId="1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9" fillId="0" borderId="0" xfId="0" applyNumberFormat="1" applyFont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4" fontId="11" fillId="0" borderId="0" xfId="0" applyNumberFormat="1" applyFont="1" applyAlignment="1">
      <alignment horizontal="center"/>
    </xf>
    <xf numFmtId="4" fontId="14" fillId="2" borderId="1" xfId="0" applyNumberFormat="1" applyFont="1" applyFill="1" applyBorder="1" applyAlignment="1">
      <alignment horizont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/>
    </xf>
    <xf numFmtId="14" fontId="18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5" fillId="0" borderId="0" xfId="0" applyFont="1" applyBorder="1" applyAlignment="1">
      <alignment horizontal="left"/>
    </xf>
    <xf numFmtId="0" fontId="4" fillId="3" borderId="1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43" fontId="10" fillId="3" borderId="2" xfId="1" applyFont="1" applyFill="1" applyBorder="1" applyAlignment="1">
      <alignment horizontal="left"/>
    </xf>
    <xf numFmtId="43" fontId="10" fillId="3" borderId="3" xfId="1" applyFont="1" applyFill="1" applyBorder="1" applyAlignment="1">
      <alignment horizontal="left"/>
    </xf>
    <xf numFmtId="43" fontId="10" fillId="3" borderId="7" xfId="1" applyFont="1" applyFill="1" applyBorder="1" applyAlignment="1">
      <alignment horizontal="left"/>
    </xf>
    <xf numFmtId="0" fontId="3" fillId="3" borderId="3" xfId="0" applyFont="1" applyFill="1" applyBorder="1" applyAlignment="1">
      <alignment horizontal="right"/>
    </xf>
    <xf numFmtId="0" fontId="10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3" fontId="10" fillId="0" borderId="2" xfId="1" applyFont="1" applyFill="1" applyBorder="1" applyAlignment="1">
      <alignment horizontal="left"/>
    </xf>
    <xf numFmtId="43" fontId="10" fillId="0" borderId="3" xfId="1" applyFont="1" applyFill="1" applyBorder="1" applyAlignment="1">
      <alignment horizontal="left"/>
    </xf>
    <xf numFmtId="43" fontId="10" fillId="0" borderId="7" xfId="1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C22" zoomScale="70" zoomScaleNormal="70" workbookViewId="0">
      <selection activeCell="A39" sqref="A39:G39"/>
    </sheetView>
  </sheetViews>
  <sheetFormatPr defaultRowHeight="15.75" x14ac:dyDescent="0.25"/>
  <cols>
    <col min="1" max="1" width="9.28515625" style="1" customWidth="1"/>
    <col min="2" max="2" width="50.7109375" style="1" customWidth="1"/>
    <col min="3" max="3" width="22.5703125" style="1" customWidth="1"/>
    <col min="4" max="4" width="18" style="1" customWidth="1"/>
    <col min="5" max="5" width="16" style="1" customWidth="1"/>
    <col min="6" max="6" width="23.7109375" style="18" customWidth="1"/>
    <col min="7" max="7" width="20.140625" style="1" customWidth="1"/>
    <col min="8" max="242" width="9.140625" style="1"/>
    <col min="243" max="243" width="5.85546875" style="1" customWidth="1"/>
    <col min="244" max="244" width="8.140625" style="1" customWidth="1"/>
    <col min="245" max="245" width="48" style="1" customWidth="1"/>
    <col min="246" max="246" width="22.5703125" style="1" customWidth="1"/>
    <col min="247" max="247" width="14.7109375" style="1" customWidth="1"/>
    <col min="248" max="248" width="12.42578125" style="1" customWidth="1"/>
    <col min="249" max="249" width="23.7109375" style="1" customWidth="1"/>
    <col min="250" max="251" width="15.5703125" style="1" customWidth="1"/>
    <col min="252" max="498" width="9.140625" style="1"/>
    <col min="499" max="499" width="5.85546875" style="1" customWidth="1"/>
    <col min="500" max="500" width="8.140625" style="1" customWidth="1"/>
    <col min="501" max="501" width="48" style="1" customWidth="1"/>
    <col min="502" max="502" width="22.5703125" style="1" customWidth="1"/>
    <col min="503" max="503" width="14.7109375" style="1" customWidth="1"/>
    <col min="504" max="504" width="12.42578125" style="1" customWidth="1"/>
    <col min="505" max="505" width="23.7109375" style="1" customWidth="1"/>
    <col min="506" max="507" width="15.5703125" style="1" customWidth="1"/>
    <col min="508" max="754" width="9.140625" style="1"/>
    <col min="755" max="755" width="5.85546875" style="1" customWidth="1"/>
    <col min="756" max="756" width="8.140625" style="1" customWidth="1"/>
    <col min="757" max="757" width="48" style="1" customWidth="1"/>
    <col min="758" max="758" width="22.5703125" style="1" customWidth="1"/>
    <col min="759" max="759" width="14.7109375" style="1" customWidth="1"/>
    <col min="760" max="760" width="12.42578125" style="1" customWidth="1"/>
    <col min="761" max="761" width="23.7109375" style="1" customWidth="1"/>
    <col min="762" max="763" width="15.5703125" style="1" customWidth="1"/>
    <col min="764" max="1010" width="9.140625" style="1"/>
    <col min="1011" max="1011" width="5.85546875" style="1" customWidth="1"/>
    <col min="1012" max="1012" width="8.140625" style="1" customWidth="1"/>
    <col min="1013" max="1013" width="48" style="1" customWidth="1"/>
    <col min="1014" max="1014" width="22.5703125" style="1" customWidth="1"/>
    <col min="1015" max="1015" width="14.7109375" style="1" customWidth="1"/>
    <col min="1016" max="1016" width="12.42578125" style="1" customWidth="1"/>
    <col min="1017" max="1017" width="23.7109375" style="1" customWidth="1"/>
    <col min="1018" max="1019" width="15.5703125" style="1" customWidth="1"/>
    <col min="1020" max="1266" width="9.140625" style="1"/>
    <col min="1267" max="1267" width="5.85546875" style="1" customWidth="1"/>
    <col min="1268" max="1268" width="8.140625" style="1" customWidth="1"/>
    <col min="1269" max="1269" width="48" style="1" customWidth="1"/>
    <col min="1270" max="1270" width="22.5703125" style="1" customWidth="1"/>
    <col min="1271" max="1271" width="14.7109375" style="1" customWidth="1"/>
    <col min="1272" max="1272" width="12.42578125" style="1" customWidth="1"/>
    <col min="1273" max="1273" width="23.7109375" style="1" customWidth="1"/>
    <col min="1274" max="1275" width="15.5703125" style="1" customWidth="1"/>
    <col min="1276" max="1522" width="9.140625" style="1"/>
    <col min="1523" max="1523" width="5.85546875" style="1" customWidth="1"/>
    <col min="1524" max="1524" width="8.140625" style="1" customWidth="1"/>
    <col min="1525" max="1525" width="48" style="1" customWidth="1"/>
    <col min="1526" max="1526" width="22.5703125" style="1" customWidth="1"/>
    <col min="1527" max="1527" width="14.7109375" style="1" customWidth="1"/>
    <col min="1528" max="1528" width="12.42578125" style="1" customWidth="1"/>
    <col min="1529" max="1529" width="23.7109375" style="1" customWidth="1"/>
    <col min="1530" max="1531" width="15.5703125" style="1" customWidth="1"/>
    <col min="1532" max="1778" width="9.140625" style="1"/>
    <col min="1779" max="1779" width="5.85546875" style="1" customWidth="1"/>
    <col min="1780" max="1780" width="8.140625" style="1" customWidth="1"/>
    <col min="1781" max="1781" width="48" style="1" customWidth="1"/>
    <col min="1782" max="1782" width="22.5703125" style="1" customWidth="1"/>
    <col min="1783" max="1783" width="14.7109375" style="1" customWidth="1"/>
    <col min="1784" max="1784" width="12.42578125" style="1" customWidth="1"/>
    <col min="1785" max="1785" width="23.7109375" style="1" customWidth="1"/>
    <col min="1786" max="1787" width="15.5703125" style="1" customWidth="1"/>
    <col min="1788" max="2034" width="9.140625" style="1"/>
    <col min="2035" max="2035" width="5.85546875" style="1" customWidth="1"/>
    <col min="2036" max="2036" width="8.140625" style="1" customWidth="1"/>
    <col min="2037" max="2037" width="48" style="1" customWidth="1"/>
    <col min="2038" max="2038" width="22.5703125" style="1" customWidth="1"/>
    <col min="2039" max="2039" width="14.7109375" style="1" customWidth="1"/>
    <col min="2040" max="2040" width="12.42578125" style="1" customWidth="1"/>
    <col min="2041" max="2041" width="23.7109375" style="1" customWidth="1"/>
    <col min="2042" max="2043" width="15.5703125" style="1" customWidth="1"/>
    <col min="2044" max="2290" width="9.140625" style="1"/>
    <col min="2291" max="2291" width="5.85546875" style="1" customWidth="1"/>
    <col min="2292" max="2292" width="8.140625" style="1" customWidth="1"/>
    <col min="2293" max="2293" width="48" style="1" customWidth="1"/>
    <col min="2294" max="2294" width="22.5703125" style="1" customWidth="1"/>
    <col min="2295" max="2295" width="14.7109375" style="1" customWidth="1"/>
    <col min="2296" max="2296" width="12.42578125" style="1" customWidth="1"/>
    <col min="2297" max="2297" width="23.7109375" style="1" customWidth="1"/>
    <col min="2298" max="2299" width="15.5703125" style="1" customWidth="1"/>
    <col min="2300" max="2546" width="9.140625" style="1"/>
    <col min="2547" max="2547" width="5.85546875" style="1" customWidth="1"/>
    <col min="2548" max="2548" width="8.140625" style="1" customWidth="1"/>
    <col min="2549" max="2549" width="48" style="1" customWidth="1"/>
    <col min="2550" max="2550" width="22.5703125" style="1" customWidth="1"/>
    <col min="2551" max="2551" width="14.7109375" style="1" customWidth="1"/>
    <col min="2552" max="2552" width="12.42578125" style="1" customWidth="1"/>
    <col min="2553" max="2553" width="23.7109375" style="1" customWidth="1"/>
    <col min="2554" max="2555" width="15.5703125" style="1" customWidth="1"/>
    <col min="2556" max="2802" width="9.140625" style="1"/>
    <col min="2803" max="2803" width="5.85546875" style="1" customWidth="1"/>
    <col min="2804" max="2804" width="8.140625" style="1" customWidth="1"/>
    <col min="2805" max="2805" width="48" style="1" customWidth="1"/>
    <col min="2806" max="2806" width="22.5703125" style="1" customWidth="1"/>
    <col min="2807" max="2807" width="14.7109375" style="1" customWidth="1"/>
    <col min="2808" max="2808" width="12.42578125" style="1" customWidth="1"/>
    <col min="2809" max="2809" width="23.7109375" style="1" customWidth="1"/>
    <col min="2810" max="2811" width="15.5703125" style="1" customWidth="1"/>
    <col min="2812" max="3058" width="9.140625" style="1"/>
    <col min="3059" max="3059" width="5.85546875" style="1" customWidth="1"/>
    <col min="3060" max="3060" width="8.140625" style="1" customWidth="1"/>
    <col min="3061" max="3061" width="48" style="1" customWidth="1"/>
    <col min="3062" max="3062" width="22.5703125" style="1" customWidth="1"/>
    <col min="3063" max="3063" width="14.7109375" style="1" customWidth="1"/>
    <col min="3064" max="3064" width="12.42578125" style="1" customWidth="1"/>
    <col min="3065" max="3065" width="23.7109375" style="1" customWidth="1"/>
    <col min="3066" max="3067" width="15.5703125" style="1" customWidth="1"/>
    <col min="3068" max="3314" width="9.140625" style="1"/>
    <col min="3315" max="3315" width="5.85546875" style="1" customWidth="1"/>
    <col min="3316" max="3316" width="8.140625" style="1" customWidth="1"/>
    <col min="3317" max="3317" width="48" style="1" customWidth="1"/>
    <col min="3318" max="3318" width="22.5703125" style="1" customWidth="1"/>
    <col min="3319" max="3319" width="14.7109375" style="1" customWidth="1"/>
    <col min="3320" max="3320" width="12.42578125" style="1" customWidth="1"/>
    <col min="3321" max="3321" width="23.7109375" style="1" customWidth="1"/>
    <col min="3322" max="3323" width="15.5703125" style="1" customWidth="1"/>
    <col min="3324" max="3570" width="9.140625" style="1"/>
    <col min="3571" max="3571" width="5.85546875" style="1" customWidth="1"/>
    <col min="3572" max="3572" width="8.140625" style="1" customWidth="1"/>
    <col min="3573" max="3573" width="48" style="1" customWidth="1"/>
    <col min="3574" max="3574" width="22.5703125" style="1" customWidth="1"/>
    <col min="3575" max="3575" width="14.7109375" style="1" customWidth="1"/>
    <col min="3576" max="3576" width="12.42578125" style="1" customWidth="1"/>
    <col min="3577" max="3577" width="23.7109375" style="1" customWidth="1"/>
    <col min="3578" max="3579" width="15.5703125" style="1" customWidth="1"/>
    <col min="3580" max="3826" width="9.140625" style="1"/>
    <col min="3827" max="3827" width="5.85546875" style="1" customWidth="1"/>
    <col min="3828" max="3828" width="8.140625" style="1" customWidth="1"/>
    <col min="3829" max="3829" width="48" style="1" customWidth="1"/>
    <col min="3830" max="3830" width="22.5703125" style="1" customWidth="1"/>
    <col min="3831" max="3831" width="14.7109375" style="1" customWidth="1"/>
    <col min="3832" max="3832" width="12.42578125" style="1" customWidth="1"/>
    <col min="3833" max="3833" width="23.7109375" style="1" customWidth="1"/>
    <col min="3834" max="3835" width="15.5703125" style="1" customWidth="1"/>
    <col min="3836" max="4082" width="9.140625" style="1"/>
    <col min="4083" max="4083" width="5.85546875" style="1" customWidth="1"/>
    <col min="4084" max="4084" width="8.140625" style="1" customWidth="1"/>
    <col min="4085" max="4085" width="48" style="1" customWidth="1"/>
    <col min="4086" max="4086" width="22.5703125" style="1" customWidth="1"/>
    <col min="4087" max="4087" width="14.7109375" style="1" customWidth="1"/>
    <col min="4088" max="4088" width="12.42578125" style="1" customWidth="1"/>
    <col min="4089" max="4089" width="23.7109375" style="1" customWidth="1"/>
    <col min="4090" max="4091" width="15.5703125" style="1" customWidth="1"/>
    <col min="4092" max="4338" width="9.140625" style="1"/>
    <col min="4339" max="4339" width="5.85546875" style="1" customWidth="1"/>
    <col min="4340" max="4340" width="8.140625" style="1" customWidth="1"/>
    <col min="4341" max="4341" width="48" style="1" customWidth="1"/>
    <col min="4342" max="4342" width="22.5703125" style="1" customWidth="1"/>
    <col min="4343" max="4343" width="14.7109375" style="1" customWidth="1"/>
    <col min="4344" max="4344" width="12.42578125" style="1" customWidth="1"/>
    <col min="4345" max="4345" width="23.7109375" style="1" customWidth="1"/>
    <col min="4346" max="4347" width="15.5703125" style="1" customWidth="1"/>
    <col min="4348" max="4594" width="9.140625" style="1"/>
    <col min="4595" max="4595" width="5.85546875" style="1" customWidth="1"/>
    <col min="4596" max="4596" width="8.140625" style="1" customWidth="1"/>
    <col min="4597" max="4597" width="48" style="1" customWidth="1"/>
    <col min="4598" max="4598" width="22.5703125" style="1" customWidth="1"/>
    <col min="4599" max="4599" width="14.7109375" style="1" customWidth="1"/>
    <col min="4600" max="4600" width="12.42578125" style="1" customWidth="1"/>
    <col min="4601" max="4601" width="23.7109375" style="1" customWidth="1"/>
    <col min="4602" max="4603" width="15.5703125" style="1" customWidth="1"/>
    <col min="4604" max="4850" width="9.140625" style="1"/>
    <col min="4851" max="4851" width="5.85546875" style="1" customWidth="1"/>
    <col min="4852" max="4852" width="8.140625" style="1" customWidth="1"/>
    <col min="4853" max="4853" width="48" style="1" customWidth="1"/>
    <col min="4854" max="4854" width="22.5703125" style="1" customWidth="1"/>
    <col min="4855" max="4855" width="14.7109375" style="1" customWidth="1"/>
    <col min="4856" max="4856" width="12.42578125" style="1" customWidth="1"/>
    <col min="4857" max="4857" width="23.7109375" style="1" customWidth="1"/>
    <col min="4858" max="4859" width="15.5703125" style="1" customWidth="1"/>
    <col min="4860" max="5106" width="9.140625" style="1"/>
    <col min="5107" max="5107" width="5.85546875" style="1" customWidth="1"/>
    <col min="5108" max="5108" width="8.140625" style="1" customWidth="1"/>
    <col min="5109" max="5109" width="48" style="1" customWidth="1"/>
    <col min="5110" max="5110" width="22.5703125" style="1" customWidth="1"/>
    <col min="5111" max="5111" width="14.7109375" style="1" customWidth="1"/>
    <col min="5112" max="5112" width="12.42578125" style="1" customWidth="1"/>
    <col min="5113" max="5113" width="23.7109375" style="1" customWidth="1"/>
    <col min="5114" max="5115" width="15.5703125" style="1" customWidth="1"/>
    <col min="5116" max="5362" width="9.140625" style="1"/>
    <col min="5363" max="5363" width="5.85546875" style="1" customWidth="1"/>
    <col min="5364" max="5364" width="8.140625" style="1" customWidth="1"/>
    <col min="5365" max="5365" width="48" style="1" customWidth="1"/>
    <col min="5366" max="5366" width="22.5703125" style="1" customWidth="1"/>
    <col min="5367" max="5367" width="14.7109375" style="1" customWidth="1"/>
    <col min="5368" max="5368" width="12.42578125" style="1" customWidth="1"/>
    <col min="5369" max="5369" width="23.7109375" style="1" customWidth="1"/>
    <col min="5370" max="5371" width="15.5703125" style="1" customWidth="1"/>
    <col min="5372" max="5618" width="9.140625" style="1"/>
    <col min="5619" max="5619" width="5.85546875" style="1" customWidth="1"/>
    <col min="5620" max="5620" width="8.140625" style="1" customWidth="1"/>
    <col min="5621" max="5621" width="48" style="1" customWidth="1"/>
    <col min="5622" max="5622" width="22.5703125" style="1" customWidth="1"/>
    <col min="5623" max="5623" width="14.7109375" style="1" customWidth="1"/>
    <col min="5624" max="5624" width="12.42578125" style="1" customWidth="1"/>
    <col min="5625" max="5625" width="23.7109375" style="1" customWidth="1"/>
    <col min="5626" max="5627" width="15.5703125" style="1" customWidth="1"/>
    <col min="5628" max="5874" width="9.140625" style="1"/>
    <col min="5875" max="5875" width="5.85546875" style="1" customWidth="1"/>
    <col min="5876" max="5876" width="8.140625" style="1" customWidth="1"/>
    <col min="5877" max="5877" width="48" style="1" customWidth="1"/>
    <col min="5878" max="5878" width="22.5703125" style="1" customWidth="1"/>
    <col min="5879" max="5879" width="14.7109375" style="1" customWidth="1"/>
    <col min="5880" max="5880" width="12.42578125" style="1" customWidth="1"/>
    <col min="5881" max="5881" width="23.7109375" style="1" customWidth="1"/>
    <col min="5882" max="5883" width="15.5703125" style="1" customWidth="1"/>
    <col min="5884" max="6130" width="9.140625" style="1"/>
    <col min="6131" max="6131" width="5.85546875" style="1" customWidth="1"/>
    <col min="6132" max="6132" width="8.140625" style="1" customWidth="1"/>
    <col min="6133" max="6133" width="48" style="1" customWidth="1"/>
    <col min="6134" max="6134" width="22.5703125" style="1" customWidth="1"/>
    <col min="6135" max="6135" width="14.7109375" style="1" customWidth="1"/>
    <col min="6136" max="6136" width="12.42578125" style="1" customWidth="1"/>
    <col min="6137" max="6137" width="23.7109375" style="1" customWidth="1"/>
    <col min="6138" max="6139" width="15.5703125" style="1" customWidth="1"/>
    <col min="6140" max="6386" width="9.140625" style="1"/>
    <col min="6387" max="6387" width="5.85546875" style="1" customWidth="1"/>
    <col min="6388" max="6388" width="8.140625" style="1" customWidth="1"/>
    <col min="6389" max="6389" width="48" style="1" customWidth="1"/>
    <col min="6390" max="6390" width="22.5703125" style="1" customWidth="1"/>
    <col min="6391" max="6391" width="14.7109375" style="1" customWidth="1"/>
    <col min="6392" max="6392" width="12.42578125" style="1" customWidth="1"/>
    <col min="6393" max="6393" width="23.7109375" style="1" customWidth="1"/>
    <col min="6394" max="6395" width="15.5703125" style="1" customWidth="1"/>
    <col min="6396" max="6642" width="9.140625" style="1"/>
    <col min="6643" max="6643" width="5.85546875" style="1" customWidth="1"/>
    <col min="6644" max="6644" width="8.140625" style="1" customWidth="1"/>
    <col min="6645" max="6645" width="48" style="1" customWidth="1"/>
    <col min="6646" max="6646" width="22.5703125" style="1" customWidth="1"/>
    <col min="6647" max="6647" width="14.7109375" style="1" customWidth="1"/>
    <col min="6648" max="6648" width="12.42578125" style="1" customWidth="1"/>
    <col min="6649" max="6649" width="23.7109375" style="1" customWidth="1"/>
    <col min="6650" max="6651" width="15.5703125" style="1" customWidth="1"/>
    <col min="6652" max="6898" width="9.140625" style="1"/>
    <col min="6899" max="6899" width="5.85546875" style="1" customWidth="1"/>
    <col min="6900" max="6900" width="8.140625" style="1" customWidth="1"/>
    <col min="6901" max="6901" width="48" style="1" customWidth="1"/>
    <col min="6902" max="6902" width="22.5703125" style="1" customWidth="1"/>
    <col min="6903" max="6903" width="14.7109375" style="1" customWidth="1"/>
    <col min="6904" max="6904" width="12.42578125" style="1" customWidth="1"/>
    <col min="6905" max="6905" width="23.7109375" style="1" customWidth="1"/>
    <col min="6906" max="6907" width="15.5703125" style="1" customWidth="1"/>
    <col min="6908" max="7154" width="9.140625" style="1"/>
    <col min="7155" max="7155" width="5.85546875" style="1" customWidth="1"/>
    <col min="7156" max="7156" width="8.140625" style="1" customWidth="1"/>
    <col min="7157" max="7157" width="48" style="1" customWidth="1"/>
    <col min="7158" max="7158" width="22.5703125" style="1" customWidth="1"/>
    <col min="7159" max="7159" width="14.7109375" style="1" customWidth="1"/>
    <col min="7160" max="7160" width="12.42578125" style="1" customWidth="1"/>
    <col min="7161" max="7161" width="23.7109375" style="1" customWidth="1"/>
    <col min="7162" max="7163" width="15.5703125" style="1" customWidth="1"/>
    <col min="7164" max="7410" width="9.140625" style="1"/>
    <col min="7411" max="7411" width="5.85546875" style="1" customWidth="1"/>
    <col min="7412" max="7412" width="8.140625" style="1" customWidth="1"/>
    <col min="7413" max="7413" width="48" style="1" customWidth="1"/>
    <col min="7414" max="7414" width="22.5703125" style="1" customWidth="1"/>
    <col min="7415" max="7415" width="14.7109375" style="1" customWidth="1"/>
    <col min="7416" max="7416" width="12.42578125" style="1" customWidth="1"/>
    <col min="7417" max="7417" width="23.7109375" style="1" customWidth="1"/>
    <col min="7418" max="7419" width="15.5703125" style="1" customWidth="1"/>
    <col min="7420" max="7666" width="9.140625" style="1"/>
    <col min="7667" max="7667" width="5.85546875" style="1" customWidth="1"/>
    <col min="7668" max="7668" width="8.140625" style="1" customWidth="1"/>
    <col min="7669" max="7669" width="48" style="1" customWidth="1"/>
    <col min="7670" max="7670" width="22.5703125" style="1" customWidth="1"/>
    <col min="7671" max="7671" width="14.7109375" style="1" customWidth="1"/>
    <col min="7672" max="7672" width="12.42578125" style="1" customWidth="1"/>
    <col min="7673" max="7673" width="23.7109375" style="1" customWidth="1"/>
    <col min="7674" max="7675" width="15.5703125" style="1" customWidth="1"/>
    <col min="7676" max="7922" width="9.140625" style="1"/>
    <col min="7923" max="7923" width="5.85546875" style="1" customWidth="1"/>
    <col min="7924" max="7924" width="8.140625" style="1" customWidth="1"/>
    <col min="7925" max="7925" width="48" style="1" customWidth="1"/>
    <col min="7926" max="7926" width="22.5703125" style="1" customWidth="1"/>
    <col min="7927" max="7927" width="14.7109375" style="1" customWidth="1"/>
    <col min="7928" max="7928" width="12.42578125" style="1" customWidth="1"/>
    <col min="7929" max="7929" width="23.7109375" style="1" customWidth="1"/>
    <col min="7930" max="7931" width="15.5703125" style="1" customWidth="1"/>
    <col min="7932" max="8178" width="9.140625" style="1"/>
    <col min="8179" max="8179" width="5.85546875" style="1" customWidth="1"/>
    <col min="8180" max="8180" width="8.140625" style="1" customWidth="1"/>
    <col min="8181" max="8181" width="48" style="1" customWidth="1"/>
    <col min="8182" max="8182" width="22.5703125" style="1" customWidth="1"/>
    <col min="8183" max="8183" width="14.7109375" style="1" customWidth="1"/>
    <col min="8184" max="8184" width="12.42578125" style="1" customWidth="1"/>
    <col min="8185" max="8185" width="23.7109375" style="1" customWidth="1"/>
    <col min="8186" max="8187" width="15.5703125" style="1" customWidth="1"/>
    <col min="8188" max="8434" width="9.140625" style="1"/>
    <col min="8435" max="8435" width="5.85546875" style="1" customWidth="1"/>
    <col min="8436" max="8436" width="8.140625" style="1" customWidth="1"/>
    <col min="8437" max="8437" width="48" style="1" customWidth="1"/>
    <col min="8438" max="8438" width="22.5703125" style="1" customWidth="1"/>
    <col min="8439" max="8439" width="14.7109375" style="1" customWidth="1"/>
    <col min="8440" max="8440" width="12.42578125" style="1" customWidth="1"/>
    <col min="8441" max="8441" width="23.7109375" style="1" customWidth="1"/>
    <col min="8442" max="8443" width="15.5703125" style="1" customWidth="1"/>
    <col min="8444" max="8690" width="9.140625" style="1"/>
    <col min="8691" max="8691" width="5.85546875" style="1" customWidth="1"/>
    <col min="8692" max="8692" width="8.140625" style="1" customWidth="1"/>
    <col min="8693" max="8693" width="48" style="1" customWidth="1"/>
    <col min="8694" max="8694" width="22.5703125" style="1" customWidth="1"/>
    <col min="8695" max="8695" width="14.7109375" style="1" customWidth="1"/>
    <col min="8696" max="8696" width="12.42578125" style="1" customWidth="1"/>
    <col min="8697" max="8697" width="23.7109375" style="1" customWidth="1"/>
    <col min="8698" max="8699" width="15.5703125" style="1" customWidth="1"/>
    <col min="8700" max="8946" width="9.140625" style="1"/>
    <col min="8947" max="8947" width="5.85546875" style="1" customWidth="1"/>
    <col min="8948" max="8948" width="8.140625" style="1" customWidth="1"/>
    <col min="8949" max="8949" width="48" style="1" customWidth="1"/>
    <col min="8950" max="8950" width="22.5703125" style="1" customWidth="1"/>
    <col min="8951" max="8951" width="14.7109375" style="1" customWidth="1"/>
    <col min="8952" max="8952" width="12.42578125" style="1" customWidth="1"/>
    <col min="8953" max="8953" width="23.7109375" style="1" customWidth="1"/>
    <col min="8954" max="8955" width="15.5703125" style="1" customWidth="1"/>
    <col min="8956" max="9202" width="9.140625" style="1"/>
    <col min="9203" max="9203" width="5.85546875" style="1" customWidth="1"/>
    <col min="9204" max="9204" width="8.140625" style="1" customWidth="1"/>
    <col min="9205" max="9205" width="48" style="1" customWidth="1"/>
    <col min="9206" max="9206" width="22.5703125" style="1" customWidth="1"/>
    <col min="9207" max="9207" width="14.7109375" style="1" customWidth="1"/>
    <col min="9208" max="9208" width="12.42578125" style="1" customWidth="1"/>
    <col min="9209" max="9209" width="23.7109375" style="1" customWidth="1"/>
    <col min="9210" max="9211" width="15.5703125" style="1" customWidth="1"/>
    <col min="9212" max="9458" width="9.140625" style="1"/>
    <col min="9459" max="9459" width="5.85546875" style="1" customWidth="1"/>
    <col min="9460" max="9460" width="8.140625" style="1" customWidth="1"/>
    <col min="9461" max="9461" width="48" style="1" customWidth="1"/>
    <col min="9462" max="9462" width="22.5703125" style="1" customWidth="1"/>
    <col min="9463" max="9463" width="14.7109375" style="1" customWidth="1"/>
    <col min="9464" max="9464" width="12.42578125" style="1" customWidth="1"/>
    <col min="9465" max="9465" width="23.7109375" style="1" customWidth="1"/>
    <col min="9466" max="9467" width="15.5703125" style="1" customWidth="1"/>
    <col min="9468" max="9714" width="9.140625" style="1"/>
    <col min="9715" max="9715" width="5.85546875" style="1" customWidth="1"/>
    <col min="9716" max="9716" width="8.140625" style="1" customWidth="1"/>
    <col min="9717" max="9717" width="48" style="1" customWidth="1"/>
    <col min="9718" max="9718" width="22.5703125" style="1" customWidth="1"/>
    <col min="9719" max="9719" width="14.7109375" style="1" customWidth="1"/>
    <col min="9720" max="9720" width="12.42578125" style="1" customWidth="1"/>
    <col min="9721" max="9721" width="23.7109375" style="1" customWidth="1"/>
    <col min="9722" max="9723" width="15.5703125" style="1" customWidth="1"/>
    <col min="9724" max="9970" width="9.140625" style="1"/>
    <col min="9971" max="9971" width="5.85546875" style="1" customWidth="1"/>
    <col min="9972" max="9972" width="8.140625" style="1" customWidth="1"/>
    <col min="9973" max="9973" width="48" style="1" customWidth="1"/>
    <col min="9974" max="9974" width="22.5703125" style="1" customWidth="1"/>
    <col min="9975" max="9975" width="14.7109375" style="1" customWidth="1"/>
    <col min="9976" max="9976" width="12.42578125" style="1" customWidth="1"/>
    <col min="9977" max="9977" width="23.7109375" style="1" customWidth="1"/>
    <col min="9978" max="9979" width="15.5703125" style="1" customWidth="1"/>
    <col min="9980" max="10226" width="9.140625" style="1"/>
    <col min="10227" max="10227" width="5.85546875" style="1" customWidth="1"/>
    <col min="10228" max="10228" width="8.140625" style="1" customWidth="1"/>
    <col min="10229" max="10229" width="48" style="1" customWidth="1"/>
    <col min="10230" max="10230" width="22.5703125" style="1" customWidth="1"/>
    <col min="10231" max="10231" width="14.7109375" style="1" customWidth="1"/>
    <col min="10232" max="10232" width="12.42578125" style="1" customWidth="1"/>
    <col min="10233" max="10233" width="23.7109375" style="1" customWidth="1"/>
    <col min="10234" max="10235" width="15.5703125" style="1" customWidth="1"/>
    <col min="10236" max="10482" width="9.140625" style="1"/>
    <col min="10483" max="10483" width="5.85546875" style="1" customWidth="1"/>
    <col min="10484" max="10484" width="8.140625" style="1" customWidth="1"/>
    <col min="10485" max="10485" width="48" style="1" customWidth="1"/>
    <col min="10486" max="10486" width="22.5703125" style="1" customWidth="1"/>
    <col min="10487" max="10487" width="14.7109375" style="1" customWidth="1"/>
    <col min="10488" max="10488" width="12.42578125" style="1" customWidth="1"/>
    <col min="10489" max="10489" width="23.7109375" style="1" customWidth="1"/>
    <col min="10490" max="10491" width="15.5703125" style="1" customWidth="1"/>
    <col min="10492" max="10738" width="9.140625" style="1"/>
    <col min="10739" max="10739" width="5.85546875" style="1" customWidth="1"/>
    <col min="10740" max="10740" width="8.140625" style="1" customWidth="1"/>
    <col min="10741" max="10741" width="48" style="1" customWidth="1"/>
    <col min="10742" max="10742" width="22.5703125" style="1" customWidth="1"/>
    <col min="10743" max="10743" width="14.7109375" style="1" customWidth="1"/>
    <col min="10744" max="10744" width="12.42578125" style="1" customWidth="1"/>
    <col min="10745" max="10745" width="23.7109375" style="1" customWidth="1"/>
    <col min="10746" max="10747" width="15.5703125" style="1" customWidth="1"/>
    <col min="10748" max="10994" width="9.140625" style="1"/>
    <col min="10995" max="10995" width="5.85546875" style="1" customWidth="1"/>
    <col min="10996" max="10996" width="8.140625" style="1" customWidth="1"/>
    <col min="10997" max="10997" width="48" style="1" customWidth="1"/>
    <col min="10998" max="10998" width="22.5703125" style="1" customWidth="1"/>
    <col min="10999" max="10999" width="14.7109375" style="1" customWidth="1"/>
    <col min="11000" max="11000" width="12.42578125" style="1" customWidth="1"/>
    <col min="11001" max="11001" width="23.7109375" style="1" customWidth="1"/>
    <col min="11002" max="11003" width="15.5703125" style="1" customWidth="1"/>
    <col min="11004" max="11250" width="9.140625" style="1"/>
    <col min="11251" max="11251" width="5.85546875" style="1" customWidth="1"/>
    <col min="11252" max="11252" width="8.140625" style="1" customWidth="1"/>
    <col min="11253" max="11253" width="48" style="1" customWidth="1"/>
    <col min="11254" max="11254" width="22.5703125" style="1" customWidth="1"/>
    <col min="11255" max="11255" width="14.7109375" style="1" customWidth="1"/>
    <col min="11256" max="11256" width="12.42578125" style="1" customWidth="1"/>
    <col min="11257" max="11257" width="23.7109375" style="1" customWidth="1"/>
    <col min="11258" max="11259" width="15.5703125" style="1" customWidth="1"/>
    <col min="11260" max="11506" width="9.140625" style="1"/>
    <col min="11507" max="11507" width="5.85546875" style="1" customWidth="1"/>
    <col min="11508" max="11508" width="8.140625" style="1" customWidth="1"/>
    <col min="11509" max="11509" width="48" style="1" customWidth="1"/>
    <col min="11510" max="11510" width="22.5703125" style="1" customWidth="1"/>
    <col min="11511" max="11511" width="14.7109375" style="1" customWidth="1"/>
    <col min="11512" max="11512" width="12.42578125" style="1" customWidth="1"/>
    <col min="11513" max="11513" width="23.7109375" style="1" customWidth="1"/>
    <col min="11514" max="11515" width="15.5703125" style="1" customWidth="1"/>
    <col min="11516" max="11762" width="9.140625" style="1"/>
    <col min="11763" max="11763" width="5.85546875" style="1" customWidth="1"/>
    <col min="11764" max="11764" width="8.140625" style="1" customWidth="1"/>
    <col min="11765" max="11765" width="48" style="1" customWidth="1"/>
    <col min="11766" max="11766" width="22.5703125" style="1" customWidth="1"/>
    <col min="11767" max="11767" width="14.7109375" style="1" customWidth="1"/>
    <col min="11768" max="11768" width="12.42578125" style="1" customWidth="1"/>
    <col min="11769" max="11769" width="23.7109375" style="1" customWidth="1"/>
    <col min="11770" max="11771" width="15.5703125" style="1" customWidth="1"/>
    <col min="11772" max="12018" width="9.140625" style="1"/>
    <col min="12019" max="12019" width="5.85546875" style="1" customWidth="1"/>
    <col min="12020" max="12020" width="8.140625" style="1" customWidth="1"/>
    <col min="12021" max="12021" width="48" style="1" customWidth="1"/>
    <col min="12022" max="12022" width="22.5703125" style="1" customWidth="1"/>
    <col min="12023" max="12023" width="14.7109375" style="1" customWidth="1"/>
    <col min="12024" max="12024" width="12.42578125" style="1" customWidth="1"/>
    <col min="12025" max="12025" width="23.7109375" style="1" customWidth="1"/>
    <col min="12026" max="12027" width="15.5703125" style="1" customWidth="1"/>
    <col min="12028" max="12274" width="9.140625" style="1"/>
    <col min="12275" max="12275" width="5.85546875" style="1" customWidth="1"/>
    <col min="12276" max="12276" width="8.140625" style="1" customWidth="1"/>
    <col min="12277" max="12277" width="48" style="1" customWidth="1"/>
    <col min="12278" max="12278" width="22.5703125" style="1" customWidth="1"/>
    <col min="12279" max="12279" width="14.7109375" style="1" customWidth="1"/>
    <col min="12280" max="12280" width="12.42578125" style="1" customWidth="1"/>
    <col min="12281" max="12281" width="23.7109375" style="1" customWidth="1"/>
    <col min="12282" max="12283" width="15.5703125" style="1" customWidth="1"/>
    <col min="12284" max="12530" width="9.140625" style="1"/>
    <col min="12531" max="12531" width="5.85546875" style="1" customWidth="1"/>
    <col min="12532" max="12532" width="8.140625" style="1" customWidth="1"/>
    <col min="12533" max="12533" width="48" style="1" customWidth="1"/>
    <col min="12534" max="12534" width="22.5703125" style="1" customWidth="1"/>
    <col min="12535" max="12535" width="14.7109375" style="1" customWidth="1"/>
    <col min="12536" max="12536" width="12.42578125" style="1" customWidth="1"/>
    <col min="12537" max="12537" width="23.7109375" style="1" customWidth="1"/>
    <col min="12538" max="12539" width="15.5703125" style="1" customWidth="1"/>
    <col min="12540" max="12786" width="9.140625" style="1"/>
    <col min="12787" max="12787" width="5.85546875" style="1" customWidth="1"/>
    <col min="12788" max="12788" width="8.140625" style="1" customWidth="1"/>
    <col min="12789" max="12789" width="48" style="1" customWidth="1"/>
    <col min="12790" max="12790" width="22.5703125" style="1" customWidth="1"/>
    <col min="12791" max="12791" width="14.7109375" style="1" customWidth="1"/>
    <col min="12792" max="12792" width="12.42578125" style="1" customWidth="1"/>
    <col min="12793" max="12793" width="23.7109375" style="1" customWidth="1"/>
    <col min="12794" max="12795" width="15.5703125" style="1" customWidth="1"/>
    <col min="12796" max="13042" width="9.140625" style="1"/>
    <col min="13043" max="13043" width="5.85546875" style="1" customWidth="1"/>
    <col min="13044" max="13044" width="8.140625" style="1" customWidth="1"/>
    <col min="13045" max="13045" width="48" style="1" customWidth="1"/>
    <col min="13046" max="13046" width="22.5703125" style="1" customWidth="1"/>
    <col min="13047" max="13047" width="14.7109375" style="1" customWidth="1"/>
    <col min="13048" max="13048" width="12.42578125" style="1" customWidth="1"/>
    <col min="13049" max="13049" width="23.7109375" style="1" customWidth="1"/>
    <col min="13050" max="13051" width="15.5703125" style="1" customWidth="1"/>
    <col min="13052" max="13298" width="9.140625" style="1"/>
    <col min="13299" max="13299" width="5.85546875" style="1" customWidth="1"/>
    <col min="13300" max="13300" width="8.140625" style="1" customWidth="1"/>
    <col min="13301" max="13301" width="48" style="1" customWidth="1"/>
    <col min="13302" max="13302" width="22.5703125" style="1" customWidth="1"/>
    <col min="13303" max="13303" width="14.7109375" style="1" customWidth="1"/>
    <col min="13304" max="13304" width="12.42578125" style="1" customWidth="1"/>
    <col min="13305" max="13305" width="23.7109375" style="1" customWidth="1"/>
    <col min="13306" max="13307" width="15.5703125" style="1" customWidth="1"/>
    <col min="13308" max="13554" width="9.140625" style="1"/>
    <col min="13555" max="13555" width="5.85546875" style="1" customWidth="1"/>
    <col min="13556" max="13556" width="8.140625" style="1" customWidth="1"/>
    <col min="13557" max="13557" width="48" style="1" customWidth="1"/>
    <col min="13558" max="13558" width="22.5703125" style="1" customWidth="1"/>
    <col min="13559" max="13559" width="14.7109375" style="1" customWidth="1"/>
    <col min="13560" max="13560" width="12.42578125" style="1" customWidth="1"/>
    <col min="13561" max="13561" width="23.7109375" style="1" customWidth="1"/>
    <col min="13562" max="13563" width="15.5703125" style="1" customWidth="1"/>
    <col min="13564" max="13810" width="9.140625" style="1"/>
    <col min="13811" max="13811" width="5.85546875" style="1" customWidth="1"/>
    <col min="13812" max="13812" width="8.140625" style="1" customWidth="1"/>
    <col min="13813" max="13813" width="48" style="1" customWidth="1"/>
    <col min="13814" max="13814" width="22.5703125" style="1" customWidth="1"/>
    <col min="13815" max="13815" width="14.7109375" style="1" customWidth="1"/>
    <col min="13816" max="13816" width="12.42578125" style="1" customWidth="1"/>
    <col min="13817" max="13817" width="23.7109375" style="1" customWidth="1"/>
    <col min="13818" max="13819" width="15.5703125" style="1" customWidth="1"/>
    <col min="13820" max="14066" width="9.140625" style="1"/>
    <col min="14067" max="14067" width="5.85546875" style="1" customWidth="1"/>
    <col min="14068" max="14068" width="8.140625" style="1" customWidth="1"/>
    <col min="14069" max="14069" width="48" style="1" customWidth="1"/>
    <col min="14070" max="14070" width="22.5703125" style="1" customWidth="1"/>
    <col min="14071" max="14071" width="14.7109375" style="1" customWidth="1"/>
    <col min="14072" max="14072" width="12.42578125" style="1" customWidth="1"/>
    <col min="14073" max="14073" width="23.7109375" style="1" customWidth="1"/>
    <col min="14074" max="14075" width="15.5703125" style="1" customWidth="1"/>
    <col min="14076" max="14322" width="9.140625" style="1"/>
    <col min="14323" max="14323" width="5.85546875" style="1" customWidth="1"/>
    <col min="14324" max="14324" width="8.140625" style="1" customWidth="1"/>
    <col min="14325" max="14325" width="48" style="1" customWidth="1"/>
    <col min="14326" max="14326" width="22.5703125" style="1" customWidth="1"/>
    <col min="14327" max="14327" width="14.7109375" style="1" customWidth="1"/>
    <col min="14328" max="14328" width="12.42578125" style="1" customWidth="1"/>
    <col min="14329" max="14329" width="23.7109375" style="1" customWidth="1"/>
    <col min="14330" max="14331" width="15.5703125" style="1" customWidth="1"/>
    <col min="14332" max="14578" width="9.140625" style="1"/>
    <col min="14579" max="14579" width="5.85546875" style="1" customWidth="1"/>
    <col min="14580" max="14580" width="8.140625" style="1" customWidth="1"/>
    <col min="14581" max="14581" width="48" style="1" customWidth="1"/>
    <col min="14582" max="14582" width="22.5703125" style="1" customWidth="1"/>
    <col min="14583" max="14583" width="14.7109375" style="1" customWidth="1"/>
    <col min="14584" max="14584" width="12.42578125" style="1" customWidth="1"/>
    <col min="14585" max="14585" width="23.7109375" style="1" customWidth="1"/>
    <col min="14586" max="14587" width="15.5703125" style="1" customWidth="1"/>
    <col min="14588" max="14834" width="9.140625" style="1"/>
    <col min="14835" max="14835" width="5.85546875" style="1" customWidth="1"/>
    <col min="14836" max="14836" width="8.140625" style="1" customWidth="1"/>
    <col min="14837" max="14837" width="48" style="1" customWidth="1"/>
    <col min="14838" max="14838" width="22.5703125" style="1" customWidth="1"/>
    <col min="14839" max="14839" width="14.7109375" style="1" customWidth="1"/>
    <col min="14840" max="14840" width="12.42578125" style="1" customWidth="1"/>
    <col min="14841" max="14841" width="23.7109375" style="1" customWidth="1"/>
    <col min="14842" max="14843" width="15.5703125" style="1" customWidth="1"/>
    <col min="14844" max="15090" width="9.140625" style="1"/>
    <col min="15091" max="15091" width="5.85546875" style="1" customWidth="1"/>
    <col min="15092" max="15092" width="8.140625" style="1" customWidth="1"/>
    <col min="15093" max="15093" width="48" style="1" customWidth="1"/>
    <col min="15094" max="15094" width="22.5703125" style="1" customWidth="1"/>
    <col min="15095" max="15095" width="14.7109375" style="1" customWidth="1"/>
    <col min="15096" max="15096" width="12.42578125" style="1" customWidth="1"/>
    <col min="15097" max="15097" width="23.7109375" style="1" customWidth="1"/>
    <col min="15098" max="15099" width="15.5703125" style="1" customWidth="1"/>
    <col min="15100" max="15346" width="9.140625" style="1"/>
    <col min="15347" max="15347" width="5.85546875" style="1" customWidth="1"/>
    <col min="15348" max="15348" width="8.140625" style="1" customWidth="1"/>
    <col min="15349" max="15349" width="48" style="1" customWidth="1"/>
    <col min="15350" max="15350" width="22.5703125" style="1" customWidth="1"/>
    <col min="15351" max="15351" width="14.7109375" style="1" customWidth="1"/>
    <col min="15352" max="15352" width="12.42578125" style="1" customWidth="1"/>
    <col min="15353" max="15353" width="23.7109375" style="1" customWidth="1"/>
    <col min="15354" max="15355" width="15.5703125" style="1" customWidth="1"/>
    <col min="15356" max="15602" width="9.140625" style="1"/>
    <col min="15603" max="15603" width="5.85546875" style="1" customWidth="1"/>
    <col min="15604" max="15604" width="8.140625" style="1" customWidth="1"/>
    <col min="15605" max="15605" width="48" style="1" customWidth="1"/>
    <col min="15606" max="15606" width="22.5703125" style="1" customWidth="1"/>
    <col min="15607" max="15607" width="14.7109375" style="1" customWidth="1"/>
    <col min="15608" max="15608" width="12.42578125" style="1" customWidth="1"/>
    <col min="15609" max="15609" width="23.7109375" style="1" customWidth="1"/>
    <col min="15610" max="15611" width="15.5703125" style="1" customWidth="1"/>
    <col min="15612" max="15858" width="9.140625" style="1"/>
    <col min="15859" max="15859" width="5.85546875" style="1" customWidth="1"/>
    <col min="15860" max="15860" width="8.140625" style="1" customWidth="1"/>
    <col min="15861" max="15861" width="48" style="1" customWidth="1"/>
    <col min="15862" max="15862" width="22.5703125" style="1" customWidth="1"/>
    <col min="15863" max="15863" width="14.7109375" style="1" customWidth="1"/>
    <col min="15864" max="15864" width="12.42578125" style="1" customWidth="1"/>
    <col min="15865" max="15865" width="23.7109375" style="1" customWidth="1"/>
    <col min="15866" max="15867" width="15.5703125" style="1" customWidth="1"/>
    <col min="15868" max="16114" width="9.140625" style="1"/>
    <col min="16115" max="16115" width="5.85546875" style="1" customWidth="1"/>
    <col min="16116" max="16116" width="8.140625" style="1" customWidth="1"/>
    <col min="16117" max="16117" width="48" style="1" customWidth="1"/>
    <col min="16118" max="16118" width="22.5703125" style="1" customWidth="1"/>
    <col min="16119" max="16119" width="14.7109375" style="1" customWidth="1"/>
    <col min="16120" max="16120" width="12.42578125" style="1" customWidth="1"/>
    <col min="16121" max="16121" width="23.7109375" style="1" customWidth="1"/>
    <col min="16122" max="16123" width="15.5703125" style="1" customWidth="1"/>
    <col min="16124" max="16370" width="9.140625" style="1"/>
    <col min="16371" max="16384" width="8.85546875" style="1" customWidth="1"/>
  </cols>
  <sheetData>
    <row r="1" spans="1:7" x14ac:dyDescent="0.25">
      <c r="F1" s="2"/>
    </row>
    <row r="2" spans="1:7" ht="43.5" customHeight="1" x14ac:dyDescent="0.3">
      <c r="B2" s="74" t="s">
        <v>44</v>
      </c>
      <c r="C2" s="74"/>
      <c r="D2" s="74"/>
      <c r="E2" s="74"/>
      <c r="F2" s="74"/>
      <c r="G2" s="75"/>
    </row>
    <row r="3" spans="1:7" ht="21" customHeight="1" x14ac:dyDescent="0.25">
      <c r="B3" s="19" t="s">
        <v>45</v>
      </c>
      <c r="C3" s="58"/>
      <c r="D3" s="58"/>
      <c r="E3" s="58"/>
      <c r="F3" s="58"/>
      <c r="G3" s="56">
        <v>44592</v>
      </c>
    </row>
    <row r="4" spans="1:7" ht="8.25" customHeight="1" x14ac:dyDescent="0.3">
      <c r="B4" s="19"/>
      <c r="C4" s="58"/>
      <c r="D4" s="58"/>
      <c r="E4" s="58"/>
      <c r="F4" s="58"/>
      <c r="G4" s="27"/>
    </row>
    <row r="5" spans="1:7" ht="97.5" customHeight="1" x14ac:dyDescent="0.3">
      <c r="A5" s="76" t="s">
        <v>65</v>
      </c>
      <c r="B5" s="77"/>
      <c r="C5" s="77"/>
      <c r="D5" s="77"/>
      <c r="E5" s="77"/>
      <c r="F5" s="77"/>
      <c r="G5" s="77"/>
    </row>
    <row r="6" spans="1:7" ht="63.7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ht="11.25" customHeight="1" x14ac:dyDescent="0.25">
      <c r="A7" s="78"/>
      <c r="B7" s="78"/>
      <c r="C7" s="78"/>
      <c r="D7" s="78"/>
      <c r="E7" s="78"/>
      <c r="F7" s="78"/>
      <c r="G7" s="78"/>
    </row>
    <row r="8" spans="1:7" ht="48.75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5" t="s">
        <v>5</v>
      </c>
    </row>
    <row r="9" spans="1:7" ht="47.25" x14ac:dyDescent="0.25">
      <c r="A9" s="3">
        <v>1</v>
      </c>
      <c r="B9" s="6" t="s">
        <v>9</v>
      </c>
      <c r="C9" s="3" t="s">
        <v>10</v>
      </c>
      <c r="D9" s="7">
        <v>0.33</v>
      </c>
      <c r="E9" s="7">
        <v>3928.8</v>
      </c>
      <c r="F9" s="4" t="s">
        <v>11</v>
      </c>
      <c r="G9" s="8">
        <f>D9*E9</f>
        <v>1296.5040000000001</v>
      </c>
    </row>
    <row r="10" spans="1:7" ht="47.25" x14ac:dyDescent="0.25">
      <c r="A10" s="3">
        <f t="shared" ref="A10:A28" si="0">A9+1</f>
        <v>2</v>
      </c>
      <c r="B10" s="6" t="s">
        <v>55</v>
      </c>
      <c r="C10" s="3" t="s">
        <v>10</v>
      </c>
      <c r="D10" s="7">
        <v>0.08</v>
      </c>
      <c r="E10" s="7">
        <v>3928.8</v>
      </c>
      <c r="F10" s="4" t="s">
        <v>11</v>
      </c>
      <c r="G10" s="8">
        <f t="shared" ref="G10:G28" si="1">D10*E10</f>
        <v>314.30400000000003</v>
      </c>
    </row>
    <row r="11" spans="1:7" ht="47.25" x14ac:dyDescent="0.25">
      <c r="A11" s="3">
        <f t="shared" si="0"/>
        <v>3</v>
      </c>
      <c r="B11" s="6" t="s">
        <v>13</v>
      </c>
      <c r="C11" s="3" t="s">
        <v>12</v>
      </c>
      <c r="D11" s="7">
        <v>0.16</v>
      </c>
      <c r="E11" s="7">
        <v>3928.8</v>
      </c>
      <c r="F11" s="4" t="s">
        <v>11</v>
      </c>
      <c r="G11" s="8">
        <f t="shared" si="1"/>
        <v>628.60800000000006</v>
      </c>
    </row>
    <row r="12" spans="1:7" ht="48.75" customHeight="1" x14ac:dyDescent="0.25">
      <c r="A12" s="3">
        <f t="shared" si="0"/>
        <v>4</v>
      </c>
      <c r="B12" s="6" t="s">
        <v>14</v>
      </c>
      <c r="C12" s="3" t="s">
        <v>15</v>
      </c>
      <c r="D12" s="7">
        <v>7.0000000000000007E-2</v>
      </c>
      <c r="E12" s="7">
        <v>3928.8</v>
      </c>
      <c r="F12" s="4" t="s">
        <v>11</v>
      </c>
      <c r="G12" s="8">
        <f t="shared" si="1"/>
        <v>275.01600000000002</v>
      </c>
    </row>
    <row r="13" spans="1:7" ht="78.75" x14ac:dyDescent="0.25">
      <c r="A13" s="3">
        <f t="shared" si="0"/>
        <v>5</v>
      </c>
      <c r="B13" s="6" t="s">
        <v>16</v>
      </c>
      <c r="C13" s="3" t="s">
        <v>17</v>
      </c>
      <c r="D13" s="7">
        <v>0.04</v>
      </c>
      <c r="E13" s="7">
        <v>3928.8</v>
      </c>
      <c r="F13" s="4" t="s">
        <v>11</v>
      </c>
      <c r="G13" s="8">
        <f t="shared" si="1"/>
        <v>157.15200000000002</v>
      </c>
    </row>
    <row r="14" spans="1:7" ht="63" x14ac:dyDescent="0.25">
      <c r="A14" s="3">
        <f t="shared" si="0"/>
        <v>6</v>
      </c>
      <c r="B14" s="6" t="s">
        <v>19</v>
      </c>
      <c r="C14" s="3" t="s">
        <v>20</v>
      </c>
      <c r="D14" s="7">
        <v>0.2</v>
      </c>
      <c r="E14" s="7">
        <v>3928.8</v>
      </c>
      <c r="F14" s="4" t="s">
        <v>11</v>
      </c>
      <c r="G14" s="8">
        <f t="shared" si="1"/>
        <v>785.7600000000001</v>
      </c>
    </row>
    <row r="15" spans="1:7" ht="47.25" x14ac:dyDescent="0.25">
      <c r="A15" s="3">
        <f t="shared" si="0"/>
        <v>7</v>
      </c>
      <c r="B15" s="6" t="s">
        <v>56</v>
      </c>
      <c r="C15" s="3" t="s">
        <v>22</v>
      </c>
      <c r="D15" s="7">
        <v>0.18</v>
      </c>
      <c r="E15" s="7">
        <v>3928.8</v>
      </c>
      <c r="F15" s="4" t="s">
        <v>11</v>
      </c>
      <c r="G15" s="8">
        <f t="shared" si="1"/>
        <v>707.18399999999997</v>
      </c>
    </row>
    <row r="16" spans="1:7" ht="47.25" x14ac:dyDescent="0.25">
      <c r="A16" s="3">
        <f t="shared" si="0"/>
        <v>8</v>
      </c>
      <c r="B16" s="6" t="s">
        <v>23</v>
      </c>
      <c r="C16" s="3" t="s">
        <v>22</v>
      </c>
      <c r="D16" s="7">
        <v>0.19</v>
      </c>
      <c r="E16" s="7">
        <v>3928.8</v>
      </c>
      <c r="F16" s="4" t="s">
        <v>11</v>
      </c>
      <c r="G16" s="8">
        <f t="shared" si="1"/>
        <v>746.47200000000009</v>
      </c>
    </row>
    <row r="17" spans="1:7" ht="58.5" customHeight="1" x14ac:dyDescent="0.25">
      <c r="A17" s="3">
        <f t="shared" si="0"/>
        <v>9</v>
      </c>
      <c r="B17" s="6" t="s">
        <v>24</v>
      </c>
      <c r="C17" s="3" t="s">
        <v>10</v>
      </c>
      <c r="D17" s="7">
        <v>0.52</v>
      </c>
      <c r="E17" s="7">
        <v>3928.8</v>
      </c>
      <c r="F17" s="4" t="s">
        <v>11</v>
      </c>
      <c r="G17" s="8">
        <f t="shared" si="1"/>
        <v>2042.9760000000001</v>
      </c>
    </row>
    <row r="18" spans="1:7" ht="54.75" customHeight="1" x14ac:dyDescent="0.25">
      <c r="A18" s="3">
        <f t="shared" si="0"/>
        <v>10</v>
      </c>
      <c r="B18" s="6" t="s">
        <v>25</v>
      </c>
      <c r="C18" s="3" t="s">
        <v>10</v>
      </c>
      <c r="D18" s="7">
        <v>0.44</v>
      </c>
      <c r="E18" s="7">
        <v>3928.8</v>
      </c>
      <c r="F18" s="4" t="s">
        <v>11</v>
      </c>
      <c r="G18" s="8">
        <f t="shared" si="1"/>
        <v>1728.672</v>
      </c>
    </row>
    <row r="19" spans="1:7" ht="41.25" customHeight="1" x14ac:dyDescent="0.25">
      <c r="A19" s="3">
        <f t="shared" si="0"/>
        <v>11</v>
      </c>
      <c r="B19" s="6" t="s">
        <v>26</v>
      </c>
      <c r="C19" s="3" t="s">
        <v>22</v>
      </c>
      <c r="D19" s="7">
        <v>0.05</v>
      </c>
      <c r="E19" s="7">
        <v>3928.8</v>
      </c>
      <c r="F19" s="4" t="s">
        <v>27</v>
      </c>
      <c r="G19" s="8">
        <f t="shared" si="1"/>
        <v>196.44000000000003</v>
      </c>
    </row>
    <row r="20" spans="1:7" ht="81.599999999999994" customHeight="1" x14ac:dyDescent="0.25">
      <c r="A20" s="3">
        <f t="shared" si="0"/>
        <v>12</v>
      </c>
      <c r="B20" s="6" t="s">
        <v>28</v>
      </c>
      <c r="C20" s="3" t="s">
        <v>22</v>
      </c>
      <c r="D20" s="7">
        <v>0.08</v>
      </c>
      <c r="E20" s="7">
        <v>3928.8</v>
      </c>
      <c r="F20" s="4" t="s">
        <v>61</v>
      </c>
      <c r="G20" s="8">
        <f t="shared" si="1"/>
        <v>314.30400000000003</v>
      </c>
    </row>
    <row r="21" spans="1:7" ht="31.5" x14ac:dyDescent="0.25">
      <c r="A21" s="3">
        <f t="shared" si="0"/>
        <v>13</v>
      </c>
      <c r="B21" s="6" t="s">
        <v>29</v>
      </c>
      <c r="C21" s="3" t="s">
        <v>30</v>
      </c>
      <c r="D21" s="7">
        <v>0.51</v>
      </c>
      <c r="E21" s="7">
        <v>3928.8</v>
      </c>
      <c r="F21" s="4" t="s">
        <v>18</v>
      </c>
      <c r="G21" s="8">
        <f t="shared" si="1"/>
        <v>2003.6880000000001</v>
      </c>
    </row>
    <row r="22" spans="1:7" ht="31.5" x14ac:dyDescent="0.25">
      <c r="A22" s="3">
        <f t="shared" si="0"/>
        <v>14</v>
      </c>
      <c r="B22" s="6" t="s">
        <v>43</v>
      </c>
      <c r="C22" s="3" t="s">
        <v>31</v>
      </c>
      <c r="D22" s="7">
        <v>1.66</v>
      </c>
      <c r="E22" s="7">
        <v>3928.8</v>
      </c>
      <c r="F22" s="4" t="s">
        <v>57</v>
      </c>
      <c r="G22" s="8">
        <f>D22*E22</f>
        <v>6521.808</v>
      </c>
    </row>
    <row r="23" spans="1:7" ht="31.5" x14ac:dyDescent="0.25">
      <c r="A23" s="3">
        <f t="shared" si="0"/>
        <v>15</v>
      </c>
      <c r="B23" s="6" t="s">
        <v>63</v>
      </c>
      <c r="C23" s="3" t="s">
        <v>32</v>
      </c>
      <c r="D23" s="7">
        <v>2.54</v>
      </c>
      <c r="E23" s="7">
        <v>3928.8</v>
      </c>
      <c r="F23" s="4" t="s">
        <v>33</v>
      </c>
      <c r="G23" s="8">
        <f t="shared" si="1"/>
        <v>9979.152</v>
      </c>
    </row>
    <row r="24" spans="1:7" ht="31.5" x14ac:dyDescent="0.25">
      <c r="A24" s="3">
        <f>A23+1</f>
        <v>16</v>
      </c>
      <c r="B24" s="9" t="s">
        <v>34</v>
      </c>
      <c r="C24" s="11" t="s">
        <v>35</v>
      </c>
      <c r="D24" s="7">
        <v>6095.96</v>
      </c>
      <c r="E24" s="7">
        <v>2</v>
      </c>
      <c r="F24" s="4" t="s">
        <v>57</v>
      </c>
      <c r="G24" s="8">
        <f t="shared" si="1"/>
        <v>12191.92</v>
      </c>
    </row>
    <row r="25" spans="1:7" x14ac:dyDescent="0.25">
      <c r="A25" s="3">
        <f t="shared" si="0"/>
        <v>17</v>
      </c>
      <c r="B25" s="9" t="s">
        <v>36</v>
      </c>
      <c r="C25" s="11" t="s">
        <v>10</v>
      </c>
      <c r="D25" s="7">
        <v>1.64</v>
      </c>
      <c r="E25" s="7">
        <v>3928.8</v>
      </c>
      <c r="F25" s="4" t="s">
        <v>57</v>
      </c>
      <c r="G25" s="8">
        <f t="shared" si="1"/>
        <v>6443.232</v>
      </c>
    </row>
    <row r="26" spans="1:7" x14ac:dyDescent="0.25">
      <c r="A26" s="3">
        <f t="shared" si="0"/>
        <v>18</v>
      </c>
      <c r="B26" s="9" t="s">
        <v>37</v>
      </c>
      <c r="C26" s="11" t="s">
        <v>38</v>
      </c>
      <c r="D26" s="7">
        <v>0.13</v>
      </c>
      <c r="E26" s="7">
        <v>3928.8</v>
      </c>
      <c r="F26" s="4" t="s">
        <v>57</v>
      </c>
      <c r="G26" s="8">
        <f t="shared" si="1"/>
        <v>510.74400000000003</v>
      </c>
    </row>
    <row r="27" spans="1:7" ht="31.5" x14ac:dyDescent="0.25">
      <c r="A27" s="3">
        <f t="shared" si="0"/>
        <v>19</v>
      </c>
      <c r="B27" s="12" t="s">
        <v>39</v>
      </c>
      <c r="C27" s="10" t="s">
        <v>10</v>
      </c>
      <c r="D27" s="7">
        <v>1.27</v>
      </c>
      <c r="E27" s="7">
        <v>3928.8</v>
      </c>
      <c r="F27" s="4" t="s">
        <v>57</v>
      </c>
      <c r="G27" s="8">
        <f t="shared" si="1"/>
        <v>4989.576</v>
      </c>
    </row>
    <row r="28" spans="1:7" s="17" customFormat="1" ht="47.25" x14ac:dyDescent="0.25">
      <c r="A28" s="13">
        <f t="shared" si="0"/>
        <v>20</v>
      </c>
      <c r="B28" s="14" t="s">
        <v>66</v>
      </c>
      <c r="C28" s="15" t="s">
        <v>10</v>
      </c>
      <c r="D28" s="16">
        <v>2.75</v>
      </c>
      <c r="E28" s="15">
        <v>3928.8</v>
      </c>
      <c r="F28" s="57" t="s">
        <v>21</v>
      </c>
      <c r="G28" s="8">
        <f t="shared" si="1"/>
        <v>10804.2</v>
      </c>
    </row>
    <row r="29" spans="1:7" s="20" customFormat="1" x14ac:dyDescent="0.25">
      <c r="A29" s="79" t="s">
        <v>42</v>
      </c>
      <c r="B29" s="80"/>
      <c r="C29" s="79"/>
      <c r="D29" s="79"/>
      <c r="E29" s="79"/>
      <c r="F29" s="79"/>
      <c r="G29" s="55">
        <f>SUM(G9:G28)-0.01</f>
        <v>62637.701999999997</v>
      </c>
    </row>
    <row r="30" spans="1:7" s="17" customFormat="1" x14ac:dyDescent="0.25">
      <c r="A30" s="73" t="s">
        <v>41</v>
      </c>
      <c r="B30" s="73"/>
      <c r="C30" s="73"/>
      <c r="D30" s="73"/>
      <c r="E30" s="73"/>
      <c r="F30" s="73"/>
      <c r="G30" s="73"/>
    </row>
    <row r="31" spans="1:7" s="17" customFormat="1" ht="37.5" customHeight="1" x14ac:dyDescent="0.25">
      <c r="A31" s="21" t="s">
        <v>0</v>
      </c>
      <c r="B31" s="21" t="s">
        <v>1</v>
      </c>
      <c r="C31" s="21" t="s">
        <v>2</v>
      </c>
      <c r="D31" s="21" t="s">
        <v>3</v>
      </c>
      <c r="E31" s="21" t="s">
        <v>4</v>
      </c>
      <c r="F31" s="4" t="s">
        <v>58</v>
      </c>
      <c r="G31" s="21" t="s">
        <v>5</v>
      </c>
    </row>
    <row r="32" spans="1:7" s="17" customFormat="1" ht="28.15" customHeight="1" x14ac:dyDescent="0.25">
      <c r="A32" s="21">
        <v>1</v>
      </c>
      <c r="B32" s="23" t="s">
        <v>60</v>
      </c>
      <c r="C32" s="24"/>
      <c r="D32" s="16"/>
      <c r="E32" s="21"/>
      <c r="F32" s="22" t="s">
        <v>62</v>
      </c>
      <c r="G32" s="25">
        <f>4958.76</f>
        <v>4958.76</v>
      </c>
    </row>
    <row r="33" spans="1:7" s="17" customFormat="1" ht="36.6" hidden="1" customHeight="1" x14ac:dyDescent="0.25">
      <c r="A33" s="21">
        <v>1</v>
      </c>
      <c r="B33" s="14" t="s">
        <v>6</v>
      </c>
      <c r="C33" s="21" t="s">
        <v>7</v>
      </c>
      <c r="D33" s="52">
        <v>14.06</v>
      </c>
      <c r="E33" s="52">
        <v>1800</v>
      </c>
      <c r="F33" s="53" t="s">
        <v>18</v>
      </c>
      <c r="G33" s="25"/>
    </row>
    <row r="34" spans="1:7" s="17" customFormat="1" ht="34.5" hidden="1" customHeight="1" x14ac:dyDescent="0.25">
      <c r="A34" s="21">
        <f>A33+1</f>
        <v>2</v>
      </c>
      <c r="B34" s="14" t="s">
        <v>8</v>
      </c>
      <c r="C34" s="21" t="s">
        <v>7</v>
      </c>
      <c r="D34" s="52">
        <v>10.14</v>
      </c>
      <c r="E34" s="52">
        <v>1800</v>
      </c>
      <c r="F34" s="53" t="s">
        <v>18</v>
      </c>
      <c r="G34" s="25"/>
    </row>
    <row r="35" spans="1:7" s="26" customFormat="1" x14ac:dyDescent="0.25">
      <c r="A35" s="84" t="s">
        <v>42</v>
      </c>
      <c r="B35" s="84"/>
      <c r="C35" s="84"/>
      <c r="D35" s="84"/>
      <c r="E35" s="84"/>
      <c r="F35" s="84"/>
      <c r="G35" s="54">
        <f>SUM(G32:G34)</f>
        <v>4958.76</v>
      </c>
    </row>
    <row r="36" spans="1:7" s="20" customFormat="1" x14ac:dyDescent="0.25">
      <c r="A36" s="79" t="s">
        <v>46</v>
      </c>
      <c r="B36" s="79"/>
      <c r="C36" s="79"/>
      <c r="D36" s="79"/>
      <c r="E36" s="79"/>
      <c r="F36" s="79"/>
      <c r="G36" s="54">
        <f>G29+G35</f>
        <v>67596.462</v>
      </c>
    </row>
    <row r="37" spans="1:7" ht="23.25" customHeight="1" x14ac:dyDescent="0.3">
      <c r="A37" s="85" t="s">
        <v>72</v>
      </c>
      <c r="B37" s="86"/>
      <c r="C37" s="86"/>
      <c r="D37" s="86"/>
      <c r="E37" s="86"/>
      <c r="F37" s="86"/>
      <c r="G37" s="86"/>
    </row>
    <row r="38" spans="1:7" ht="23.25" customHeight="1" x14ac:dyDescent="0.3">
      <c r="A38" s="85" t="s">
        <v>73</v>
      </c>
      <c r="B38" s="77"/>
      <c r="C38" s="77"/>
      <c r="D38" s="77"/>
      <c r="E38" s="77"/>
      <c r="F38" s="77"/>
      <c r="G38" s="77"/>
    </row>
    <row r="39" spans="1:7" ht="21" customHeight="1" x14ac:dyDescent="0.3">
      <c r="A39" s="76" t="s">
        <v>48</v>
      </c>
      <c r="B39" s="77"/>
      <c r="C39" s="77"/>
      <c r="D39" s="77"/>
      <c r="E39" s="77"/>
      <c r="F39" s="77"/>
      <c r="G39" s="77"/>
    </row>
    <row r="40" spans="1:7" ht="22.5" customHeight="1" x14ac:dyDescent="0.3">
      <c r="A40" s="76" t="s">
        <v>49</v>
      </c>
      <c r="B40" s="77"/>
      <c r="C40" s="77"/>
      <c r="D40" s="77"/>
      <c r="E40" s="77"/>
      <c r="F40" s="77"/>
      <c r="G40" s="77"/>
    </row>
    <row r="41" spans="1:7" ht="23.25" customHeight="1" x14ac:dyDescent="0.3">
      <c r="A41" s="81" t="s">
        <v>50</v>
      </c>
      <c r="B41" s="82"/>
      <c r="C41" s="82"/>
      <c r="D41" s="82"/>
      <c r="E41" s="82"/>
      <c r="F41" s="82"/>
      <c r="G41" s="83"/>
    </row>
    <row r="42" spans="1:7" ht="6" customHeight="1" x14ac:dyDescent="0.25"/>
    <row r="43" spans="1:7" ht="15.75" customHeight="1" x14ac:dyDescent="0.3">
      <c r="B43" s="28"/>
      <c r="C43" s="29" t="s">
        <v>51</v>
      </c>
      <c r="D43" s="28"/>
      <c r="E43" s="28"/>
      <c r="F43" s="30"/>
      <c r="G43" s="28"/>
    </row>
    <row r="44" spans="1:7" ht="10.5" customHeight="1" x14ac:dyDescent="0.3">
      <c r="B44" s="28"/>
      <c r="C44" s="28"/>
      <c r="D44" s="28"/>
      <c r="E44" s="28"/>
      <c r="F44" s="30"/>
      <c r="G44" s="28"/>
    </row>
    <row r="45" spans="1:7" ht="18.75" x14ac:dyDescent="0.3">
      <c r="B45" s="28" t="s">
        <v>52</v>
      </c>
      <c r="C45" s="28" t="s">
        <v>64</v>
      </c>
      <c r="D45" s="28"/>
      <c r="E45" s="28"/>
      <c r="F45" s="31"/>
      <c r="G45" s="28"/>
    </row>
    <row r="46" spans="1:7" ht="12" customHeight="1" x14ac:dyDescent="0.3">
      <c r="B46" s="28"/>
      <c r="C46" s="28"/>
      <c r="D46" s="28"/>
      <c r="E46" s="28"/>
      <c r="F46" s="30"/>
      <c r="G46" s="28"/>
    </row>
    <row r="47" spans="1:7" ht="18.75" x14ac:dyDescent="0.3">
      <c r="B47" s="28" t="s">
        <v>53</v>
      </c>
      <c r="C47" s="28" t="s">
        <v>54</v>
      </c>
      <c r="D47" s="28"/>
      <c r="E47" s="28"/>
      <c r="F47" s="31"/>
      <c r="G47" s="28"/>
    </row>
    <row r="48" spans="1:7" hidden="1" x14ac:dyDescent="0.25"/>
    <row r="49" hidden="1" x14ac:dyDescent="0.25"/>
  </sheetData>
  <mergeCells count="13">
    <mergeCell ref="A41:G41"/>
    <mergeCell ref="A35:F35"/>
    <mergeCell ref="A36:F36"/>
    <mergeCell ref="A37:G37"/>
    <mergeCell ref="A38:G38"/>
    <mergeCell ref="A39:G39"/>
    <mergeCell ref="A40:G40"/>
    <mergeCell ref="A30:G30"/>
    <mergeCell ref="B2:G2"/>
    <mergeCell ref="A5:G5"/>
    <mergeCell ref="A6:G6"/>
    <mergeCell ref="A7:G7"/>
    <mergeCell ref="A29:F29"/>
  </mergeCells>
  <pageMargins left="0.77" right="0.11811023622047245" top="0.15748031496062992" bottom="0.15748031496062992" header="0.15748031496062992" footer="0.15748031496062992"/>
  <pageSetup paperSize="9" scale="55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opLeftCell="A16" zoomScale="70" zoomScaleNormal="70" workbookViewId="0">
      <selection activeCell="A39" sqref="A39:G39"/>
    </sheetView>
  </sheetViews>
  <sheetFormatPr defaultRowHeight="15.75" x14ac:dyDescent="0.25"/>
  <cols>
    <col min="1" max="1" width="9.28515625" style="1" customWidth="1"/>
    <col min="2" max="2" width="50.7109375" style="1" customWidth="1"/>
    <col min="3" max="3" width="22.5703125" style="1" customWidth="1"/>
    <col min="4" max="4" width="18" style="1" customWidth="1"/>
    <col min="5" max="5" width="16" style="1" customWidth="1"/>
    <col min="6" max="6" width="23.7109375" style="18" customWidth="1"/>
    <col min="7" max="7" width="20.140625" style="1" customWidth="1"/>
    <col min="8" max="242" width="9.140625" style="1"/>
    <col min="243" max="243" width="5.85546875" style="1" customWidth="1"/>
    <col min="244" max="244" width="8.140625" style="1" customWidth="1"/>
    <col min="245" max="245" width="48" style="1" customWidth="1"/>
    <col min="246" max="246" width="22.5703125" style="1" customWidth="1"/>
    <col min="247" max="247" width="14.7109375" style="1" customWidth="1"/>
    <col min="248" max="248" width="12.42578125" style="1" customWidth="1"/>
    <col min="249" max="249" width="23.7109375" style="1" customWidth="1"/>
    <col min="250" max="251" width="15.5703125" style="1" customWidth="1"/>
    <col min="252" max="498" width="9.140625" style="1"/>
    <col min="499" max="499" width="5.85546875" style="1" customWidth="1"/>
    <col min="500" max="500" width="8.140625" style="1" customWidth="1"/>
    <col min="501" max="501" width="48" style="1" customWidth="1"/>
    <col min="502" max="502" width="22.5703125" style="1" customWidth="1"/>
    <col min="503" max="503" width="14.7109375" style="1" customWidth="1"/>
    <col min="504" max="504" width="12.42578125" style="1" customWidth="1"/>
    <col min="505" max="505" width="23.7109375" style="1" customWidth="1"/>
    <col min="506" max="507" width="15.5703125" style="1" customWidth="1"/>
    <col min="508" max="754" width="9.140625" style="1"/>
    <col min="755" max="755" width="5.85546875" style="1" customWidth="1"/>
    <col min="756" max="756" width="8.140625" style="1" customWidth="1"/>
    <col min="757" max="757" width="48" style="1" customWidth="1"/>
    <col min="758" max="758" width="22.5703125" style="1" customWidth="1"/>
    <col min="759" max="759" width="14.7109375" style="1" customWidth="1"/>
    <col min="760" max="760" width="12.42578125" style="1" customWidth="1"/>
    <col min="761" max="761" width="23.7109375" style="1" customWidth="1"/>
    <col min="762" max="763" width="15.5703125" style="1" customWidth="1"/>
    <col min="764" max="1010" width="9.140625" style="1"/>
    <col min="1011" max="1011" width="5.85546875" style="1" customWidth="1"/>
    <col min="1012" max="1012" width="8.140625" style="1" customWidth="1"/>
    <col min="1013" max="1013" width="48" style="1" customWidth="1"/>
    <col min="1014" max="1014" width="22.5703125" style="1" customWidth="1"/>
    <col min="1015" max="1015" width="14.7109375" style="1" customWidth="1"/>
    <col min="1016" max="1016" width="12.42578125" style="1" customWidth="1"/>
    <col min="1017" max="1017" width="23.7109375" style="1" customWidth="1"/>
    <col min="1018" max="1019" width="15.5703125" style="1" customWidth="1"/>
    <col min="1020" max="1266" width="9.140625" style="1"/>
    <col min="1267" max="1267" width="5.85546875" style="1" customWidth="1"/>
    <col min="1268" max="1268" width="8.140625" style="1" customWidth="1"/>
    <col min="1269" max="1269" width="48" style="1" customWidth="1"/>
    <col min="1270" max="1270" width="22.5703125" style="1" customWidth="1"/>
    <col min="1271" max="1271" width="14.7109375" style="1" customWidth="1"/>
    <col min="1272" max="1272" width="12.42578125" style="1" customWidth="1"/>
    <col min="1273" max="1273" width="23.7109375" style="1" customWidth="1"/>
    <col min="1274" max="1275" width="15.5703125" style="1" customWidth="1"/>
    <col min="1276" max="1522" width="9.140625" style="1"/>
    <col min="1523" max="1523" width="5.85546875" style="1" customWidth="1"/>
    <col min="1524" max="1524" width="8.140625" style="1" customWidth="1"/>
    <col min="1525" max="1525" width="48" style="1" customWidth="1"/>
    <col min="1526" max="1526" width="22.5703125" style="1" customWidth="1"/>
    <col min="1527" max="1527" width="14.7109375" style="1" customWidth="1"/>
    <col min="1528" max="1528" width="12.42578125" style="1" customWidth="1"/>
    <col min="1529" max="1529" width="23.7109375" style="1" customWidth="1"/>
    <col min="1530" max="1531" width="15.5703125" style="1" customWidth="1"/>
    <col min="1532" max="1778" width="9.140625" style="1"/>
    <col min="1779" max="1779" width="5.85546875" style="1" customWidth="1"/>
    <col min="1780" max="1780" width="8.140625" style="1" customWidth="1"/>
    <col min="1781" max="1781" width="48" style="1" customWidth="1"/>
    <col min="1782" max="1782" width="22.5703125" style="1" customWidth="1"/>
    <col min="1783" max="1783" width="14.7109375" style="1" customWidth="1"/>
    <col min="1784" max="1784" width="12.42578125" style="1" customWidth="1"/>
    <col min="1785" max="1785" width="23.7109375" style="1" customWidth="1"/>
    <col min="1786" max="1787" width="15.5703125" style="1" customWidth="1"/>
    <col min="1788" max="2034" width="9.140625" style="1"/>
    <col min="2035" max="2035" width="5.85546875" style="1" customWidth="1"/>
    <col min="2036" max="2036" width="8.140625" style="1" customWidth="1"/>
    <col min="2037" max="2037" width="48" style="1" customWidth="1"/>
    <col min="2038" max="2038" width="22.5703125" style="1" customWidth="1"/>
    <col min="2039" max="2039" width="14.7109375" style="1" customWidth="1"/>
    <col min="2040" max="2040" width="12.42578125" style="1" customWidth="1"/>
    <col min="2041" max="2041" width="23.7109375" style="1" customWidth="1"/>
    <col min="2042" max="2043" width="15.5703125" style="1" customWidth="1"/>
    <col min="2044" max="2290" width="9.140625" style="1"/>
    <col min="2291" max="2291" width="5.85546875" style="1" customWidth="1"/>
    <col min="2292" max="2292" width="8.140625" style="1" customWidth="1"/>
    <col min="2293" max="2293" width="48" style="1" customWidth="1"/>
    <col min="2294" max="2294" width="22.5703125" style="1" customWidth="1"/>
    <col min="2295" max="2295" width="14.7109375" style="1" customWidth="1"/>
    <col min="2296" max="2296" width="12.42578125" style="1" customWidth="1"/>
    <col min="2297" max="2297" width="23.7109375" style="1" customWidth="1"/>
    <col min="2298" max="2299" width="15.5703125" style="1" customWidth="1"/>
    <col min="2300" max="2546" width="9.140625" style="1"/>
    <col min="2547" max="2547" width="5.85546875" style="1" customWidth="1"/>
    <col min="2548" max="2548" width="8.140625" style="1" customWidth="1"/>
    <col min="2549" max="2549" width="48" style="1" customWidth="1"/>
    <col min="2550" max="2550" width="22.5703125" style="1" customWidth="1"/>
    <col min="2551" max="2551" width="14.7109375" style="1" customWidth="1"/>
    <col min="2552" max="2552" width="12.42578125" style="1" customWidth="1"/>
    <col min="2553" max="2553" width="23.7109375" style="1" customWidth="1"/>
    <col min="2554" max="2555" width="15.5703125" style="1" customWidth="1"/>
    <col min="2556" max="2802" width="9.140625" style="1"/>
    <col min="2803" max="2803" width="5.85546875" style="1" customWidth="1"/>
    <col min="2804" max="2804" width="8.140625" style="1" customWidth="1"/>
    <col min="2805" max="2805" width="48" style="1" customWidth="1"/>
    <col min="2806" max="2806" width="22.5703125" style="1" customWidth="1"/>
    <col min="2807" max="2807" width="14.7109375" style="1" customWidth="1"/>
    <col min="2808" max="2808" width="12.42578125" style="1" customWidth="1"/>
    <col min="2809" max="2809" width="23.7109375" style="1" customWidth="1"/>
    <col min="2810" max="2811" width="15.5703125" style="1" customWidth="1"/>
    <col min="2812" max="3058" width="9.140625" style="1"/>
    <col min="3059" max="3059" width="5.85546875" style="1" customWidth="1"/>
    <col min="3060" max="3060" width="8.140625" style="1" customWidth="1"/>
    <col min="3061" max="3061" width="48" style="1" customWidth="1"/>
    <col min="3062" max="3062" width="22.5703125" style="1" customWidth="1"/>
    <col min="3063" max="3063" width="14.7109375" style="1" customWidth="1"/>
    <col min="3064" max="3064" width="12.42578125" style="1" customWidth="1"/>
    <col min="3065" max="3065" width="23.7109375" style="1" customWidth="1"/>
    <col min="3066" max="3067" width="15.5703125" style="1" customWidth="1"/>
    <col min="3068" max="3314" width="9.140625" style="1"/>
    <col min="3315" max="3315" width="5.85546875" style="1" customWidth="1"/>
    <col min="3316" max="3316" width="8.140625" style="1" customWidth="1"/>
    <col min="3317" max="3317" width="48" style="1" customWidth="1"/>
    <col min="3318" max="3318" width="22.5703125" style="1" customWidth="1"/>
    <col min="3319" max="3319" width="14.7109375" style="1" customWidth="1"/>
    <col min="3320" max="3320" width="12.42578125" style="1" customWidth="1"/>
    <col min="3321" max="3321" width="23.7109375" style="1" customWidth="1"/>
    <col min="3322" max="3323" width="15.5703125" style="1" customWidth="1"/>
    <col min="3324" max="3570" width="9.140625" style="1"/>
    <col min="3571" max="3571" width="5.85546875" style="1" customWidth="1"/>
    <col min="3572" max="3572" width="8.140625" style="1" customWidth="1"/>
    <col min="3573" max="3573" width="48" style="1" customWidth="1"/>
    <col min="3574" max="3574" width="22.5703125" style="1" customWidth="1"/>
    <col min="3575" max="3575" width="14.7109375" style="1" customWidth="1"/>
    <col min="3576" max="3576" width="12.42578125" style="1" customWidth="1"/>
    <col min="3577" max="3577" width="23.7109375" style="1" customWidth="1"/>
    <col min="3578" max="3579" width="15.5703125" style="1" customWidth="1"/>
    <col min="3580" max="3826" width="9.140625" style="1"/>
    <col min="3827" max="3827" width="5.85546875" style="1" customWidth="1"/>
    <col min="3828" max="3828" width="8.140625" style="1" customWidth="1"/>
    <col min="3829" max="3829" width="48" style="1" customWidth="1"/>
    <col min="3830" max="3830" width="22.5703125" style="1" customWidth="1"/>
    <col min="3831" max="3831" width="14.7109375" style="1" customWidth="1"/>
    <col min="3832" max="3832" width="12.42578125" style="1" customWidth="1"/>
    <col min="3833" max="3833" width="23.7109375" style="1" customWidth="1"/>
    <col min="3834" max="3835" width="15.5703125" style="1" customWidth="1"/>
    <col min="3836" max="4082" width="9.140625" style="1"/>
    <col min="4083" max="4083" width="5.85546875" style="1" customWidth="1"/>
    <col min="4084" max="4084" width="8.140625" style="1" customWidth="1"/>
    <col min="4085" max="4085" width="48" style="1" customWidth="1"/>
    <col min="4086" max="4086" width="22.5703125" style="1" customWidth="1"/>
    <col min="4087" max="4087" width="14.7109375" style="1" customWidth="1"/>
    <col min="4088" max="4088" width="12.42578125" style="1" customWidth="1"/>
    <col min="4089" max="4089" width="23.7109375" style="1" customWidth="1"/>
    <col min="4090" max="4091" width="15.5703125" style="1" customWidth="1"/>
    <col min="4092" max="4338" width="9.140625" style="1"/>
    <col min="4339" max="4339" width="5.85546875" style="1" customWidth="1"/>
    <col min="4340" max="4340" width="8.140625" style="1" customWidth="1"/>
    <col min="4341" max="4341" width="48" style="1" customWidth="1"/>
    <col min="4342" max="4342" width="22.5703125" style="1" customWidth="1"/>
    <col min="4343" max="4343" width="14.7109375" style="1" customWidth="1"/>
    <col min="4344" max="4344" width="12.42578125" style="1" customWidth="1"/>
    <col min="4345" max="4345" width="23.7109375" style="1" customWidth="1"/>
    <col min="4346" max="4347" width="15.5703125" style="1" customWidth="1"/>
    <col min="4348" max="4594" width="9.140625" style="1"/>
    <col min="4595" max="4595" width="5.85546875" style="1" customWidth="1"/>
    <col min="4596" max="4596" width="8.140625" style="1" customWidth="1"/>
    <col min="4597" max="4597" width="48" style="1" customWidth="1"/>
    <col min="4598" max="4598" width="22.5703125" style="1" customWidth="1"/>
    <col min="4599" max="4599" width="14.7109375" style="1" customWidth="1"/>
    <col min="4600" max="4600" width="12.42578125" style="1" customWidth="1"/>
    <col min="4601" max="4601" width="23.7109375" style="1" customWidth="1"/>
    <col min="4602" max="4603" width="15.5703125" style="1" customWidth="1"/>
    <col min="4604" max="4850" width="9.140625" style="1"/>
    <col min="4851" max="4851" width="5.85546875" style="1" customWidth="1"/>
    <col min="4852" max="4852" width="8.140625" style="1" customWidth="1"/>
    <col min="4853" max="4853" width="48" style="1" customWidth="1"/>
    <col min="4854" max="4854" width="22.5703125" style="1" customWidth="1"/>
    <col min="4855" max="4855" width="14.7109375" style="1" customWidth="1"/>
    <col min="4856" max="4856" width="12.42578125" style="1" customWidth="1"/>
    <col min="4857" max="4857" width="23.7109375" style="1" customWidth="1"/>
    <col min="4858" max="4859" width="15.5703125" style="1" customWidth="1"/>
    <col min="4860" max="5106" width="9.140625" style="1"/>
    <col min="5107" max="5107" width="5.85546875" style="1" customWidth="1"/>
    <col min="5108" max="5108" width="8.140625" style="1" customWidth="1"/>
    <col min="5109" max="5109" width="48" style="1" customWidth="1"/>
    <col min="5110" max="5110" width="22.5703125" style="1" customWidth="1"/>
    <col min="5111" max="5111" width="14.7109375" style="1" customWidth="1"/>
    <col min="5112" max="5112" width="12.42578125" style="1" customWidth="1"/>
    <col min="5113" max="5113" width="23.7109375" style="1" customWidth="1"/>
    <col min="5114" max="5115" width="15.5703125" style="1" customWidth="1"/>
    <col min="5116" max="5362" width="9.140625" style="1"/>
    <col min="5363" max="5363" width="5.85546875" style="1" customWidth="1"/>
    <col min="5364" max="5364" width="8.140625" style="1" customWidth="1"/>
    <col min="5365" max="5365" width="48" style="1" customWidth="1"/>
    <col min="5366" max="5366" width="22.5703125" style="1" customWidth="1"/>
    <col min="5367" max="5367" width="14.7109375" style="1" customWidth="1"/>
    <col min="5368" max="5368" width="12.42578125" style="1" customWidth="1"/>
    <col min="5369" max="5369" width="23.7109375" style="1" customWidth="1"/>
    <col min="5370" max="5371" width="15.5703125" style="1" customWidth="1"/>
    <col min="5372" max="5618" width="9.140625" style="1"/>
    <col min="5619" max="5619" width="5.85546875" style="1" customWidth="1"/>
    <col min="5620" max="5620" width="8.140625" style="1" customWidth="1"/>
    <col min="5621" max="5621" width="48" style="1" customWidth="1"/>
    <col min="5622" max="5622" width="22.5703125" style="1" customWidth="1"/>
    <col min="5623" max="5623" width="14.7109375" style="1" customWidth="1"/>
    <col min="5624" max="5624" width="12.42578125" style="1" customWidth="1"/>
    <col min="5625" max="5625" width="23.7109375" style="1" customWidth="1"/>
    <col min="5626" max="5627" width="15.5703125" style="1" customWidth="1"/>
    <col min="5628" max="5874" width="9.140625" style="1"/>
    <col min="5875" max="5875" width="5.85546875" style="1" customWidth="1"/>
    <col min="5876" max="5876" width="8.140625" style="1" customWidth="1"/>
    <col min="5877" max="5877" width="48" style="1" customWidth="1"/>
    <col min="5878" max="5878" width="22.5703125" style="1" customWidth="1"/>
    <col min="5879" max="5879" width="14.7109375" style="1" customWidth="1"/>
    <col min="5880" max="5880" width="12.42578125" style="1" customWidth="1"/>
    <col min="5881" max="5881" width="23.7109375" style="1" customWidth="1"/>
    <col min="5882" max="5883" width="15.5703125" style="1" customWidth="1"/>
    <col min="5884" max="6130" width="9.140625" style="1"/>
    <col min="6131" max="6131" width="5.85546875" style="1" customWidth="1"/>
    <col min="6132" max="6132" width="8.140625" style="1" customWidth="1"/>
    <col min="6133" max="6133" width="48" style="1" customWidth="1"/>
    <col min="6134" max="6134" width="22.5703125" style="1" customWidth="1"/>
    <col min="6135" max="6135" width="14.7109375" style="1" customWidth="1"/>
    <col min="6136" max="6136" width="12.42578125" style="1" customWidth="1"/>
    <col min="6137" max="6137" width="23.7109375" style="1" customWidth="1"/>
    <col min="6138" max="6139" width="15.5703125" style="1" customWidth="1"/>
    <col min="6140" max="6386" width="9.140625" style="1"/>
    <col min="6387" max="6387" width="5.85546875" style="1" customWidth="1"/>
    <col min="6388" max="6388" width="8.140625" style="1" customWidth="1"/>
    <col min="6389" max="6389" width="48" style="1" customWidth="1"/>
    <col min="6390" max="6390" width="22.5703125" style="1" customWidth="1"/>
    <col min="6391" max="6391" width="14.7109375" style="1" customWidth="1"/>
    <col min="6392" max="6392" width="12.42578125" style="1" customWidth="1"/>
    <col min="6393" max="6393" width="23.7109375" style="1" customWidth="1"/>
    <col min="6394" max="6395" width="15.5703125" style="1" customWidth="1"/>
    <col min="6396" max="6642" width="9.140625" style="1"/>
    <col min="6643" max="6643" width="5.85546875" style="1" customWidth="1"/>
    <col min="6644" max="6644" width="8.140625" style="1" customWidth="1"/>
    <col min="6645" max="6645" width="48" style="1" customWidth="1"/>
    <col min="6646" max="6646" width="22.5703125" style="1" customWidth="1"/>
    <col min="6647" max="6647" width="14.7109375" style="1" customWidth="1"/>
    <col min="6648" max="6648" width="12.42578125" style="1" customWidth="1"/>
    <col min="6649" max="6649" width="23.7109375" style="1" customWidth="1"/>
    <col min="6650" max="6651" width="15.5703125" style="1" customWidth="1"/>
    <col min="6652" max="6898" width="9.140625" style="1"/>
    <col min="6899" max="6899" width="5.85546875" style="1" customWidth="1"/>
    <col min="6900" max="6900" width="8.140625" style="1" customWidth="1"/>
    <col min="6901" max="6901" width="48" style="1" customWidth="1"/>
    <col min="6902" max="6902" width="22.5703125" style="1" customWidth="1"/>
    <col min="6903" max="6903" width="14.7109375" style="1" customWidth="1"/>
    <col min="6904" max="6904" width="12.42578125" style="1" customWidth="1"/>
    <col min="6905" max="6905" width="23.7109375" style="1" customWidth="1"/>
    <col min="6906" max="6907" width="15.5703125" style="1" customWidth="1"/>
    <col min="6908" max="7154" width="9.140625" style="1"/>
    <col min="7155" max="7155" width="5.85546875" style="1" customWidth="1"/>
    <col min="7156" max="7156" width="8.140625" style="1" customWidth="1"/>
    <col min="7157" max="7157" width="48" style="1" customWidth="1"/>
    <col min="7158" max="7158" width="22.5703125" style="1" customWidth="1"/>
    <col min="7159" max="7159" width="14.7109375" style="1" customWidth="1"/>
    <col min="7160" max="7160" width="12.42578125" style="1" customWidth="1"/>
    <col min="7161" max="7161" width="23.7109375" style="1" customWidth="1"/>
    <col min="7162" max="7163" width="15.5703125" style="1" customWidth="1"/>
    <col min="7164" max="7410" width="9.140625" style="1"/>
    <col min="7411" max="7411" width="5.85546875" style="1" customWidth="1"/>
    <col min="7412" max="7412" width="8.140625" style="1" customWidth="1"/>
    <col min="7413" max="7413" width="48" style="1" customWidth="1"/>
    <col min="7414" max="7414" width="22.5703125" style="1" customWidth="1"/>
    <col min="7415" max="7415" width="14.7109375" style="1" customWidth="1"/>
    <col min="7416" max="7416" width="12.42578125" style="1" customWidth="1"/>
    <col min="7417" max="7417" width="23.7109375" style="1" customWidth="1"/>
    <col min="7418" max="7419" width="15.5703125" style="1" customWidth="1"/>
    <col min="7420" max="7666" width="9.140625" style="1"/>
    <col min="7667" max="7667" width="5.85546875" style="1" customWidth="1"/>
    <col min="7668" max="7668" width="8.140625" style="1" customWidth="1"/>
    <col min="7669" max="7669" width="48" style="1" customWidth="1"/>
    <col min="7670" max="7670" width="22.5703125" style="1" customWidth="1"/>
    <col min="7671" max="7671" width="14.7109375" style="1" customWidth="1"/>
    <col min="7672" max="7672" width="12.42578125" style="1" customWidth="1"/>
    <col min="7673" max="7673" width="23.7109375" style="1" customWidth="1"/>
    <col min="7674" max="7675" width="15.5703125" style="1" customWidth="1"/>
    <col min="7676" max="7922" width="9.140625" style="1"/>
    <col min="7923" max="7923" width="5.85546875" style="1" customWidth="1"/>
    <col min="7924" max="7924" width="8.140625" style="1" customWidth="1"/>
    <col min="7925" max="7925" width="48" style="1" customWidth="1"/>
    <col min="7926" max="7926" width="22.5703125" style="1" customWidth="1"/>
    <col min="7927" max="7927" width="14.7109375" style="1" customWidth="1"/>
    <col min="7928" max="7928" width="12.42578125" style="1" customWidth="1"/>
    <col min="7929" max="7929" width="23.7109375" style="1" customWidth="1"/>
    <col min="7930" max="7931" width="15.5703125" style="1" customWidth="1"/>
    <col min="7932" max="8178" width="9.140625" style="1"/>
    <col min="8179" max="8179" width="5.85546875" style="1" customWidth="1"/>
    <col min="8180" max="8180" width="8.140625" style="1" customWidth="1"/>
    <col min="8181" max="8181" width="48" style="1" customWidth="1"/>
    <col min="8182" max="8182" width="22.5703125" style="1" customWidth="1"/>
    <col min="8183" max="8183" width="14.7109375" style="1" customWidth="1"/>
    <col min="8184" max="8184" width="12.42578125" style="1" customWidth="1"/>
    <col min="8185" max="8185" width="23.7109375" style="1" customWidth="1"/>
    <col min="8186" max="8187" width="15.5703125" style="1" customWidth="1"/>
    <col min="8188" max="8434" width="9.140625" style="1"/>
    <col min="8435" max="8435" width="5.85546875" style="1" customWidth="1"/>
    <col min="8436" max="8436" width="8.140625" style="1" customWidth="1"/>
    <col min="8437" max="8437" width="48" style="1" customWidth="1"/>
    <col min="8438" max="8438" width="22.5703125" style="1" customWidth="1"/>
    <col min="8439" max="8439" width="14.7109375" style="1" customWidth="1"/>
    <col min="8440" max="8440" width="12.42578125" style="1" customWidth="1"/>
    <col min="8441" max="8441" width="23.7109375" style="1" customWidth="1"/>
    <col min="8442" max="8443" width="15.5703125" style="1" customWidth="1"/>
    <col min="8444" max="8690" width="9.140625" style="1"/>
    <col min="8691" max="8691" width="5.85546875" style="1" customWidth="1"/>
    <col min="8692" max="8692" width="8.140625" style="1" customWidth="1"/>
    <col min="8693" max="8693" width="48" style="1" customWidth="1"/>
    <col min="8694" max="8694" width="22.5703125" style="1" customWidth="1"/>
    <col min="8695" max="8695" width="14.7109375" style="1" customWidth="1"/>
    <col min="8696" max="8696" width="12.42578125" style="1" customWidth="1"/>
    <col min="8697" max="8697" width="23.7109375" style="1" customWidth="1"/>
    <col min="8698" max="8699" width="15.5703125" style="1" customWidth="1"/>
    <col min="8700" max="8946" width="9.140625" style="1"/>
    <col min="8947" max="8947" width="5.85546875" style="1" customWidth="1"/>
    <col min="8948" max="8948" width="8.140625" style="1" customWidth="1"/>
    <col min="8949" max="8949" width="48" style="1" customWidth="1"/>
    <col min="8950" max="8950" width="22.5703125" style="1" customWidth="1"/>
    <col min="8951" max="8951" width="14.7109375" style="1" customWidth="1"/>
    <col min="8952" max="8952" width="12.42578125" style="1" customWidth="1"/>
    <col min="8953" max="8953" width="23.7109375" style="1" customWidth="1"/>
    <col min="8954" max="8955" width="15.5703125" style="1" customWidth="1"/>
    <col min="8956" max="9202" width="9.140625" style="1"/>
    <col min="9203" max="9203" width="5.85546875" style="1" customWidth="1"/>
    <col min="9204" max="9204" width="8.140625" style="1" customWidth="1"/>
    <col min="9205" max="9205" width="48" style="1" customWidth="1"/>
    <col min="9206" max="9206" width="22.5703125" style="1" customWidth="1"/>
    <col min="9207" max="9207" width="14.7109375" style="1" customWidth="1"/>
    <col min="9208" max="9208" width="12.42578125" style="1" customWidth="1"/>
    <col min="9209" max="9209" width="23.7109375" style="1" customWidth="1"/>
    <col min="9210" max="9211" width="15.5703125" style="1" customWidth="1"/>
    <col min="9212" max="9458" width="9.140625" style="1"/>
    <col min="9459" max="9459" width="5.85546875" style="1" customWidth="1"/>
    <col min="9460" max="9460" width="8.140625" style="1" customWidth="1"/>
    <col min="9461" max="9461" width="48" style="1" customWidth="1"/>
    <col min="9462" max="9462" width="22.5703125" style="1" customWidth="1"/>
    <col min="9463" max="9463" width="14.7109375" style="1" customWidth="1"/>
    <col min="9464" max="9464" width="12.42578125" style="1" customWidth="1"/>
    <col min="9465" max="9465" width="23.7109375" style="1" customWidth="1"/>
    <col min="9466" max="9467" width="15.5703125" style="1" customWidth="1"/>
    <col min="9468" max="9714" width="9.140625" style="1"/>
    <col min="9715" max="9715" width="5.85546875" style="1" customWidth="1"/>
    <col min="9716" max="9716" width="8.140625" style="1" customWidth="1"/>
    <col min="9717" max="9717" width="48" style="1" customWidth="1"/>
    <col min="9718" max="9718" width="22.5703125" style="1" customWidth="1"/>
    <col min="9719" max="9719" width="14.7109375" style="1" customWidth="1"/>
    <col min="9720" max="9720" width="12.42578125" style="1" customWidth="1"/>
    <col min="9721" max="9721" width="23.7109375" style="1" customWidth="1"/>
    <col min="9722" max="9723" width="15.5703125" style="1" customWidth="1"/>
    <col min="9724" max="9970" width="9.140625" style="1"/>
    <col min="9971" max="9971" width="5.85546875" style="1" customWidth="1"/>
    <col min="9972" max="9972" width="8.140625" style="1" customWidth="1"/>
    <col min="9973" max="9973" width="48" style="1" customWidth="1"/>
    <col min="9974" max="9974" width="22.5703125" style="1" customWidth="1"/>
    <col min="9975" max="9975" width="14.7109375" style="1" customWidth="1"/>
    <col min="9976" max="9976" width="12.42578125" style="1" customWidth="1"/>
    <col min="9977" max="9977" width="23.7109375" style="1" customWidth="1"/>
    <col min="9978" max="9979" width="15.5703125" style="1" customWidth="1"/>
    <col min="9980" max="10226" width="9.140625" style="1"/>
    <col min="10227" max="10227" width="5.85546875" style="1" customWidth="1"/>
    <col min="10228" max="10228" width="8.140625" style="1" customWidth="1"/>
    <col min="10229" max="10229" width="48" style="1" customWidth="1"/>
    <col min="10230" max="10230" width="22.5703125" style="1" customWidth="1"/>
    <col min="10231" max="10231" width="14.7109375" style="1" customWidth="1"/>
    <col min="10232" max="10232" width="12.42578125" style="1" customWidth="1"/>
    <col min="10233" max="10233" width="23.7109375" style="1" customWidth="1"/>
    <col min="10234" max="10235" width="15.5703125" style="1" customWidth="1"/>
    <col min="10236" max="10482" width="9.140625" style="1"/>
    <col min="10483" max="10483" width="5.85546875" style="1" customWidth="1"/>
    <col min="10484" max="10484" width="8.140625" style="1" customWidth="1"/>
    <col min="10485" max="10485" width="48" style="1" customWidth="1"/>
    <col min="10486" max="10486" width="22.5703125" style="1" customWidth="1"/>
    <col min="10487" max="10487" width="14.7109375" style="1" customWidth="1"/>
    <col min="10488" max="10488" width="12.42578125" style="1" customWidth="1"/>
    <col min="10489" max="10489" width="23.7109375" style="1" customWidth="1"/>
    <col min="10490" max="10491" width="15.5703125" style="1" customWidth="1"/>
    <col min="10492" max="10738" width="9.140625" style="1"/>
    <col min="10739" max="10739" width="5.85546875" style="1" customWidth="1"/>
    <col min="10740" max="10740" width="8.140625" style="1" customWidth="1"/>
    <col min="10741" max="10741" width="48" style="1" customWidth="1"/>
    <col min="10742" max="10742" width="22.5703125" style="1" customWidth="1"/>
    <col min="10743" max="10743" width="14.7109375" style="1" customWidth="1"/>
    <col min="10744" max="10744" width="12.42578125" style="1" customWidth="1"/>
    <col min="10745" max="10745" width="23.7109375" style="1" customWidth="1"/>
    <col min="10746" max="10747" width="15.5703125" style="1" customWidth="1"/>
    <col min="10748" max="10994" width="9.140625" style="1"/>
    <col min="10995" max="10995" width="5.85546875" style="1" customWidth="1"/>
    <col min="10996" max="10996" width="8.140625" style="1" customWidth="1"/>
    <col min="10997" max="10997" width="48" style="1" customWidth="1"/>
    <col min="10998" max="10998" width="22.5703125" style="1" customWidth="1"/>
    <col min="10999" max="10999" width="14.7109375" style="1" customWidth="1"/>
    <col min="11000" max="11000" width="12.42578125" style="1" customWidth="1"/>
    <col min="11001" max="11001" width="23.7109375" style="1" customWidth="1"/>
    <col min="11002" max="11003" width="15.5703125" style="1" customWidth="1"/>
    <col min="11004" max="11250" width="9.140625" style="1"/>
    <col min="11251" max="11251" width="5.85546875" style="1" customWidth="1"/>
    <col min="11252" max="11252" width="8.140625" style="1" customWidth="1"/>
    <col min="11253" max="11253" width="48" style="1" customWidth="1"/>
    <col min="11254" max="11254" width="22.5703125" style="1" customWidth="1"/>
    <col min="11255" max="11255" width="14.7109375" style="1" customWidth="1"/>
    <col min="11256" max="11256" width="12.42578125" style="1" customWidth="1"/>
    <col min="11257" max="11257" width="23.7109375" style="1" customWidth="1"/>
    <col min="11258" max="11259" width="15.5703125" style="1" customWidth="1"/>
    <col min="11260" max="11506" width="9.140625" style="1"/>
    <col min="11507" max="11507" width="5.85546875" style="1" customWidth="1"/>
    <col min="11508" max="11508" width="8.140625" style="1" customWidth="1"/>
    <col min="11509" max="11509" width="48" style="1" customWidth="1"/>
    <col min="11510" max="11510" width="22.5703125" style="1" customWidth="1"/>
    <col min="11511" max="11511" width="14.7109375" style="1" customWidth="1"/>
    <col min="11512" max="11512" width="12.42578125" style="1" customWidth="1"/>
    <col min="11513" max="11513" width="23.7109375" style="1" customWidth="1"/>
    <col min="11514" max="11515" width="15.5703125" style="1" customWidth="1"/>
    <col min="11516" max="11762" width="9.140625" style="1"/>
    <col min="11763" max="11763" width="5.85546875" style="1" customWidth="1"/>
    <col min="11764" max="11764" width="8.140625" style="1" customWidth="1"/>
    <col min="11765" max="11765" width="48" style="1" customWidth="1"/>
    <col min="11766" max="11766" width="22.5703125" style="1" customWidth="1"/>
    <col min="11767" max="11767" width="14.7109375" style="1" customWidth="1"/>
    <col min="11768" max="11768" width="12.42578125" style="1" customWidth="1"/>
    <col min="11769" max="11769" width="23.7109375" style="1" customWidth="1"/>
    <col min="11770" max="11771" width="15.5703125" style="1" customWidth="1"/>
    <col min="11772" max="12018" width="9.140625" style="1"/>
    <col min="12019" max="12019" width="5.85546875" style="1" customWidth="1"/>
    <col min="12020" max="12020" width="8.140625" style="1" customWidth="1"/>
    <col min="12021" max="12021" width="48" style="1" customWidth="1"/>
    <col min="12022" max="12022" width="22.5703125" style="1" customWidth="1"/>
    <col min="12023" max="12023" width="14.7109375" style="1" customWidth="1"/>
    <col min="12024" max="12024" width="12.42578125" style="1" customWidth="1"/>
    <col min="12025" max="12025" width="23.7109375" style="1" customWidth="1"/>
    <col min="12026" max="12027" width="15.5703125" style="1" customWidth="1"/>
    <col min="12028" max="12274" width="9.140625" style="1"/>
    <col min="12275" max="12275" width="5.85546875" style="1" customWidth="1"/>
    <col min="12276" max="12276" width="8.140625" style="1" customWidth="1"/>
    <col min="12277" max="12277" width="48" style="1" customWidth="1"/>
    <col min="12278" max="12278" width="22.5703125" style="1" customWidth="1"/>
    <col min="12279" max="12279" width="14.7109375" style="1" customWidth="1"/>
    <col min="12280" max="12280" width="12.42578125" style="1" customWidth="1"/>
    <col min="12281" max="12281" width="23.7109375" style="1" customWidth="1"/>
    <col min="12282" max="12283" width="15.5703125" style="1" customWidth="1"/>
    <col min="12284" max="12530" width="9.140625" style="1"/>
    <col min="12531" max="12531" width="5.85546875" style="1" customWidth="1"/>
    <col min="12532" max="12532" width="8.140625" style="1" customWidth="1"/>
    <col min="12533" max="12533" width="48" style="1" customWidth="1"/>
    <col min="12534" max="12534" width="22.5703125" style="1" customWidth="1"/>
    <col min="12535" max="12535" width="14.7109375" style="1" customWidth="1"/>
    <col min="12536" max="12536" width="12.42578125" style="1" customWidth="1"/>
    <col min="12537" max="12537" width="23.7109375" style="1" customWidth="1"/>
    <col min="12538" max="12539" width="15.5703125" style="1" customWidth="1"/>
    <col min="12540" max="12786" width="9.140625" style="1"/>
    <col min="12787" max="12787" width="5.85546875" style="1" customWidth="1"/>
    <col min="12788" max="12788" width="8.140625" style="1" customWidth="1"/>
    <col min="12789" max="12789" width="48" style="1" customWidth="1"/>
    <col min="12790" max="12790" width="22.5703125" style="1" customWidth="1"/>
    <col min="12791" max="12791" width="14.7109375" style="1" customWidth="1"/>
    <col min="12792" max="12792" width="12.42578125" style="1" customWidth="1"/>
    <col min="12793" max="12793" width="23.7109375" style="1" customWidth="1"/>
    <col min="12794" max="12795" width="15.5703125" style="1" customWidth="1"/>
    <col min="12796" max="13042" width="9.140625" style="1"/>
    <col min="13043" max="13043" width="5.85546875" style="1" customWidth="1"/>
    <col min="13044" max="13044" width="8.140625" style="1" customWidth="1"/>
    <col min="13045" max="13045" width="48" style="1" customWidth="1"/>
    <col min="13046" max="13046" width="22.5703125" style="1" customWidth="1"/>
    <col min="13047" max="13047" width="14.7109375" style="1" customWidth="1"/>
    <col min="13048" max="13048" width="12.42578125" style="1" customWidth="1"/>
    <col min="13049" max="13049" width="23.7109375" style="1" customWidth="1"/>
    <col min="13050" max="13051" width="15.5703125" style="1" customWidth="1"/>
    <col min="13052" max="13298" width="9.140625" style="1"/>
    <col min="13299" max="13299" width="5.85546875" style="1" customWidth="1"/>
    <col min="13300" max="13300" width="8.140625" style="1" customWidth="1"/>
    <col min="13301" max="13301" width="48" style="1" customWidth="1"/>
    <col min="13302" max="13302" width="22.5703125" style="1" customWidth="1"/>
    <col min="13303" max="13303" width="14.7109375" style="1" customWidth="1"/>
    <col min="13304" max="13304" width="12.42578125" style="1" customWidth="1"/>
    <col min="13305" max="13305" width="23.7109375" style="1" customWidth="1"/>
    <col min="13306" max="13307" width="15.5703125" style="1" customWidth="1"/>
    <col min="13308" max="13554" width="9.140625" style="1"/>
    <col min="13555" max="13555" width="5.85546875" style="1" customWidth="1"/>
    <col min="13556" max="13556" width="8.140625" style="1" customWidth="1"/>
    <col min="13557" max="13557" width="48" style="1" customWidth="1"/>
    <col min="13558" max="13558" width="22.5703125" style="1" customWidth="1"/>
    <col min="13559" max="13559" width="14.7109375" style="1" customWidth="1"/>
    <col min="13560" max="13560" width="12.42578125" style="1" customWidth="1"/>
    <col min="13561" max="13561" width="23.7109375" style="1" customWidth="1"/>
    <col min="13562" max="13563" width="15.5703125" style="1" customWidth="1"/>
    <col min="13564" max="13810" width="9.140625" style="1"/>
    <col min="13811" max="13811" width="5.85546875" style="1" customWidth="1"/>
    <col min="13812" max="13812" width="8.140625" style="1" customWidth="1"/>
    <col min="13813" max="13813" width="48" style="1" customWidth="1"/>
    <col min="13814" max="13814" width="22.5703125" style="1" customWidth="1"/>
    <col min="13815" max="13815" width="14.7109375" style="1" customWidth="1"/>
    <col min="13816" max="13816" width="12.42578125" style="1" customWidth="1"/>
    <col min="13817" max="13817" width="23.7109375" style="1" customWidth="1"/>
    <col min="13818" max="13819" width="15.5703125" style="1" customWidth="1"/>
    <col min="13820" max="14066" width="9.140625" style="1"/>
    <col min="14067" max="14067" width="5.85546875" style="1" customWidth="1"/>
    <col min="14068" max="14068" width="8.140625" style="1" customWidth="1"/>
    <col min="14069" max="14069" width="48" style="1" customWidth="1"/>
    <col min="14070" max="14070" width="22.5703125" style="1" customWidth="1"/>
    <col min="14071" max="14071" width="14.7109375" style="1" customWidth="1"/>
    <col min="14072" max="14072" width="12.42578125" style="1" customWidth="1"/>
    <col min="14073" max="14073" width="23.7109375" style="1" customWidth="1"/>
    <col min="14074" max="14075" width="15.5703125" style="1" customWidth="1"/>
    <col min="14076" max="14322" width="9.140625" style="1"/>
    <col min="14323" max="14323" width="5.85546875" style="1" customWidth="1"/>
    <col min="14324" max="14324" width="8.140625" style="1" customWidth="1"/>
    <col min="14325" max="14325" width="48" style="1" customWidth="1"/>
    <col min="14326" max="14326" width="22.5703125" style="1" customWidth="1"/>
    <col min="14327" max="14327" width="14.7109375" style="1" customWidth="1"/>
    <col min="14328" max="14328" width="12.42578125" style="1" customWidth="1"/>
    <col min="14329" max="14329" width="23.7109375" style="1" customWidth="1"/>
    <col min="14330" max="14331" width="15.5703125" style="1" customWidth="1"/>
    <col min="14332" max="14578" width="9.140625" style="1"/>
    <col min="14579" max="14579" width="5.85546875" style="1" customWidth="1"/>
    <col min="14580" max="14580" width="8.140625" style="1" customWidth="1"/>
    <col min="14581" max="14581" width="48" style="1" customWidth="1"/>
    <col min="14582" max="14582" width="22.5703125" style="1" customWidth="1"/>
    <col min="14583" max="14583" width="14.7109375" style="1" customWidth="1"/>
    <col min="14584" max="14584" width="12.42578125" style="1" customWidth="1"/>
    <col min="14585" max="14585" width="23.7109375" style="1" customWidth="1"/>
    <col min="14586" max="14587" width="15.5703125" style="1" customWidth="1"/>
    <col min="14588" max="14834" width="9.140625" style="1"/>
    <col min="14835" max="14835" width="5.85546875" style="1" customWidth="1"/>
    <col min="14836" max="14836" width="8.140625" style="1" customWidth="1"/>
    <col min="14837" max="14837" width="48" style="1" customWidth="1"/>
    <col min="14838" max="14838" width="22.5703125" style="1" customWidth="1"/>
    <col min="14839" max="14839" width="14.7109375" style="1" customWidth="1"/>
    <col min="14840" max="14840" width="12.42578125" style="1" customWidth="1"/>
    <col min="14841" max="14841" width="23.7109375" style="1" customWidth="1"/>
    <col min="14842" max="14843" width="15.5703125" style="1" customWidth="1"/>
    <col min="14844" max="15090" width="9.140625" style="1"/>
    <col min="15091" max="15091" width="5.85546875" style="1" customWidth="1"/>
    <col min="15092" max="15092" width="8.140625" style="1" customWidth="1"/>
    <col min="15093" max="15093" width="48" style="1" customWidth="1"/>
    <col min="15094" max="15094" width="22.5703125" style="1" customWidth="1"/>
    <col min="15095" max="15095" width="14.7109375" style="1" customWidth="1"/>
    <col min="15096" max="15096" width="12.42578125" style="1" customWidth="1"/>
    <col min="15097" max="15097" width="23.7109375" style="1" customWidth="1"/>
    <col min="15098" max="15099" width="15.5703125" style="1" customWidth="1"/>
    <col min="15100" max="15346" width="9.140625" style="1"/>
    <col min="15347" max="15347" width="5.85546875" style="1" customWidth="1"/>
    <col min="15348" max="15348" width="8.140625" style="1" customWidth="1"/>
    <col min="15349" max="15349" width="48" style="1" customWidth="1"/>
    <col min="15350" max="15350" width="22.5703125" style="1" customWidth="1"/>
    <col min="15351" max="15351" width="14.7109375" style="1" customWidth="1"/>
    <col min="15352" max="15352" width="12.42578125" style="1" customWidth="1"/>
    <col min="15353" max="15353" width="23.7109375" style="1" customWidth="1"/>
    <col min="15354" max="15355" width="15.5703125" style="1" customWidth="1"/>
    <col min="15356" max="15602" width="9.140625" style="1"/>
    <col min="15603" max="15603" width="5.85546875" style="1" customWidth="1"/>
    <col min="15604" max="15604" width="8.140625" style="1" customWidth="1"/>
    <col min="15605" max="15605" width="48" style="1" customWidth="1"/>
    <col min="15606" max="15606" width="22.5703125" style="1" customWidth="1"/>
    <col min="15607" max="15607" width="14.7109375" style="1" customWidth="1"/>
    <col min="15608" max="15608" width="12.42578125" style="1" customWidth="1"/>
    <col min="15609" max="15609" width="23.7109375" style="1" customWidth="1"/>
    <col min="15610" max="15611" width="15.5703125" style="1" customWidth="1"/>
    <col min="15612" max="15858" width="9.140625" style="1"/>
    <col min="15859" max="15859" width="5.85546875" style="1" customWidth="1"/>
    <col min="15860" max="15860" width="8.140625" style="1" customWidth="1"/>
    <col min="15861" max="15861" width="48" style="1" customWidth="1"/>
    <col min="15862" max="15862" width="22.5703125" style="1" customWidth="1"/>
    <col min="15863" max="15863" width="14.7109375" style="1" customWidth="1"/>
    <col min="15864" max="15864" width="12.42578125" style="1" customWidth="1"/>
    <col min="15865" max="15865" width="23.7109375" style="1" customWidth="1"/>
    <col min="15866" max="15867" width="15.5703125" style="1" customWidth="1"/>
    <col min="15868" max="16114" width="9.140625" style="1"/>
    <col min="16115" max="16115" width="5.85546875" style="1" customWidth="1"/>
    <col min="16116" max="16116" width="8.140625" style="1" customWidth="1"/>
    <col min="16117" max="16117" width="48" style="1" customWidth="1"/>
    <col min="16118" max="16118" width="22.5703125" style="1" customWidth="1"/>
    <col min="16119" max="16119" width="14.7109375" style="1" customWidth="1"/>
    <col min="16120" max="16120" width="12.42578125" style="1" customWidth="1"/>
    <col min="16121" max="16121" width="23.7109375" style="1" customWidth="1"/>
    <col min="16122" max="16123" width="15.5703125" style="1" customWidth="1"/>
    <col min="16124" max="16370" width="9.140625" style="1"/>
    <col min="16371" max="16384" width="8.85546875" style="1" customWidth="1"/>
  </cols>
  <sheetData>
    <row r="1" spans="1:7" x14ac:dyDescent="0.25">
      <c r="F1" s="2"/>
    </row>
    <row r="2" spans="1:7" ht="43.5" customHeight="1" x14ac:dyDescent="0.3">
      <c r="B2" s="74" t="s">
        <v>102</v>
      </c>
      <c r="C2" s="74"/>
      <c r="D2" s="74"/>
      <c r="E2" s="74"/>
      <c r="F2" s="74"/>
      <c r="G2" s="75"/>
    </row>
    <row r="3" spans="1:7" ht="21" customHeight="1" x14ac:dyDescent="0.25">
      <c r="B3" s="19" t="s">
        <v>45</v>
      </c>
      <c r="C3" s="69"/>
      <c r="D3" s="69"/>
      <c r="E3" s="69"/>
      <c r="F3" s="69"/>
      <c r="G3" s="56">
        <v>44865</v>
      </c>
    </row>
    <row r="4" spans="1:7" ht="8.25" customHeight="1" x14ac:dyDescent="0.3">
      <c r="B4" s="19"/>
      <c r="C4" s="69"/>
      <c r="D4" s="69"/>
      <c r="E4" s="69"/>
      <c r="F4" s="69"/>
      <c r="G4" s="27"/>
    </row>
    <row r="5" spans="1:7" ht="97.5" customHeight="1" x14ac:dyDescent="0.3">
      <c r="A5" s="76" t="s">
        <v>65</v>
      </c>
      <c r="B5" s="77"/>
      <c r="C5" s="77"/>
      <c r="D5" s="77"/>
      <c r="E5" s="77"/>
      <c r="F5" s="77"/>
      <c r="G5" s="77"/>
    </row>
    <row r="6" spans="1:7" ht="63.7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ht="11.25" customHeight="1" x14ac:dyDescent="0.25">
      <c r="A7" s="78"/>
      <c r="B7" s="78"/>
      <c r="C7" s="78"/>
      <c r="D7" s="78"/>
      <c r="E7" s="78"/>
      <c r="F7" s="78"/>
      <c r="G7" s="78"/>
    </row>
    <row r="8" spans="1:7" ht="48.75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5" t="s">
        <v>5</v>
      </c>
    </row>
    <row r="9" spans="1:7" ht="47.25" x14ac:dyDescent="0.25">
      <c r="A9" s="3">
        <v>1</v>
      </c>
      <c r="B9" s="6" t="s">
        <v>9</v>
      </c>
      <c r="C9" s="3" t="s">
        <v>10</v>
      </c>
      <c r="D9" s="7">
        <v>0.34</v>
      </c>
      <c r="E9" s="7">
        <v>3928.8</v>
      </c>
      <c r="F9" s="4" t="s">
        <v>11</v>
      </c>
      <c r="G9" s="8">
        <f>D9*E9</f>
        <v>1335.7920000000001</v>
      </c>
    </row>
    <row r="10" spans="1:7" ht="47.25" x14ac:dyDescent="0.25">
      <c r="A10" s="3">
        <f t="shared" ref="A10:A28" si="0">A9+1</f>
        <v>2</v>
      </c>
      <c r="B10" s="6" t="s">
        <v>55</v>
      </c>
      <c r="C10" s="3" t="s">
        <v>10</v>
      </c>
      <c r="D10" s="7">
        <v>0.08</v>
      </c>
      <c r="E10" s="7">
        <v>3928.8</v>
      </c>
      <c r="F10" s="4" t="s">
        <v>11</v>
      </c>
      <c r="G10" s="8">
        <f t="shared" ref="G10:G28" si="1">D10*E10</f>
        <v>314.30400000000003</v>
      </c>
    </row>
    <row r="11" spans="1:7" ht="47.25" x14ac:dyDescent="0.25">
      <c r="A11" s="3">
        <f t="shared" si="0"/>
        <v>3</v>
      </c>
      <c r="B11" s="6" t="s">
        <v>13</v>
      </c>
      <c r="C11" s="3" t="s">
        <v>12</v>
      </c>
      <c r="D11" s="7">
        <v>0.17</v>
      </c>
      <c r="E11" s="7">
        <v>3928.8</v>
      </c>
      <c r="F11" s="4" t="s">
        <v>11</v>
      </c>
      <c r="G11" s="8">
        <f t="shared" si="1"/>
        <v>667.89600000000007</v>
      </c>
    </row>
    <row r="12" spans="1:7" ht="48.75" customHeight="1" x14ac:dyDescent="0.25">
      <c r="A12" s="3">
        <f t="shared" si="0"/>
        <v>4</v>
      </c>
      <c r="B12" s="6" t="s">
        <v>14</v>
      </c>
      <c r="C12" s="3" t="s">
        <v>15</v>
      </c>
      <c r="D12" s="7">
        <v>7.0000000000000007E-2</v>
      </c>
      <c r="E12" s="7">
        <v>3928.8</v>
      </c>
      <c r="F12" s="4" t="s">
        <v>11</v>
      </c>
      <c r="G12" s="8">
        <f t="shared" si="1"/>
        <v>275.01600000000002</v>
      </c>
    </row>
    <row r="13" spans="1:7" ht="78.75" x14ac:dyDescent="0.25">
      <c r="A13" s="3">
        <f t="shared" si="0"/>
        <v>5</v>
      </c>
      <c r="B13" s="6" t="s">
        <v>16</v>
      </c>
      <c r="C13" s="3" t="s">
        <v>17</v>
      </c>
      <c r="D13" s="7">
        <v>0.04</v>
      </c>
      <c r="E13" s="7">
        <v>3928.8</v>
      </c>
      <c r="F13" s="4" t="s">
        <v>11</v>
      </c>
      <c r="G13" s="8">
        <f t="shared" si="1"/>
        <v>157.15200000000002</v>
      </c>
    </row>
    <row r="14" spans="1:7" ht="63" x14ac:dyDescent="0.25">
      <c r="A14" s="3">
        <f t="shared" si="0"/>
        <v>6</v>
      </c>
      <c r="B14" s="6" t="s">
        <v>19</v>
      </c>
      <c r="C14" s="3" t="s">
        <v>20</v>
      </c>
      <c r="D14" s="7">
        <v>0.21</v>
      </c>
      <c r="E14" s="7">
        <v>3928.8</v>
      </c>
      <c r="F14" s="4" t="s">
        <v>11</v>
      </c>
      <c r="G14" s="8">
        <f t="shared" si="1"/>
        <v>825.048</v>
      </c>
    </row>
    <row r="15" spans="1:7" ht="47.25" x14ac:dyDescent="0.25">
      <c r="A15" s="3">
        <f t="shared" si="0"/>
        <v>7</v>
      </c>
      <c r="B15" s="6" t="s">
        <v>56</v>
      </c>
      <c r="C15" s="3" t="s">
        <v>22</v>
      </c>
      <c r="D15" s="7">
        <v>0.19</v>
      </c>
      <c r="E15" s="7">
        <v>3928.8</v>
      </c>
      <c r="F15" s="4" t="s">
        <v>11</v>
      </c>
      <c r="G15" s="8">
        <f t="shared" si="1"/>
        <v>746.47200000000009</v>
      </c>
    </row>
    <row r="16" spans="1:7" ht="47.25" x14ac:dyDescent="0.25">
      <c r="A16" s="3">
        <f t="shared" si="0"/>
        <v>8</v>
      </c>
      <c r="B16" s="6" t="s">
        <v>23</v>
      </c>
      <c r="C16" s="3" t="s">
        <v>22</v>
      </c>
      <c r="D16" s="7">
        <v>0.2</v>
      </c>
      <c r="E16" s="7">
        <v>3928.8</v>
      </c>
      <c r="F16" s="4" t="s">
        <v>11</v>
      </c>
      <c r="G16" s="8">
        <f t="shared" si="1"/>
        <v>785.7600000000001</v>
      </c>
    </row>
    <row r="17" spans="1:7" ht="58.5" customHeight="1" x14ac:dyDescent="0.25">
      <c r="A17" s="3">
        <f t="shared" si="0"/>
        <v>9</v>
      </c>
      <c r="B17" s="6" t="s">
        <v>24</v>
      </c>
      <c r="C17" s="3" t="s">
        <v>10</v>
      </c>
      <c r="D17" s="7">
        <v>0.54</v>
      </c>
      <c r="E17" s="7">
        <v>3928.8</v>
      </c>
      <c r="F17" s="4" t="s">
        <v>11</v>
      </c>
      <c r="G17" s="8">
        <f t="shared" si="1"/>
        <v>2121.5520000000001</v>
      </c>
    </row>
    <row r="18" spans="1:7" ht="54.75" customHeight="1" x14ac:dyDescent="0.25">
      <c r="A18" s="3">
        <f t="shared" si="0"/>
        <v>10</v>
      </c>
      <c r="B18" s="6" t="s">
        <v>25</v>
      </c>
      <c r="C18" s="3" t="s">
        <v>10</v>
      </c>
      <c r="D18" s="7">
        <v>0.46</v>
      </c>
      <c r="E18" s="7">
        <v>3928.8</v>
      </c>
      <c r="F18" s="4" t="s">
        <v>11</v>
      </c>
      <c r="G18" s="8">
        <f t="shared" si="1"/>
        <v>1807.2480000000003</v>
      </c>
    </row>
    <row r="19" spans="1:7" ht="41.25" customHeight="1" x14ac:dyDescent="0.25">
      <c r="A19" s="3">
        <f t="shared" si="0"/>
        <v>11</v>
      </c>
      <c r="B19" s="6" t="s">
        <v>26</v>
      </c>
      <c r="C19" s="3" t="s">
        <v>22</v>
      </c>
      <c r="D19" s="7">
        <v>0.05</v>
      </c>
      <c r="E19" s="7">
        <v>3928.8</v>
      </c>
      <c r="F19" s="4" t="s">
        <v>27</v>
      </c>
      <c r="G19" s="8">
        <f t="shared" si="1"/>
        <v>196.44000000000003</v>
      </c>
    </row>
    <row r="20" spans="1:7" ht="81.599999999999994" customHeight="1" x14ac:dyDescent="0.25">
      <c r="A20" s="3">
        <f t="shared" si="0"/>
        <v>12</v>
      </c>
      <c r="B20" s="6" t="s">
        <v>28</v>
      </c>
      <c r="C20" s="3" t="s">
        <v>22</v>
      </c>
      <c r="D20" s="7">
        <v>0.08</v>
      </c>
      <c r="E20" s="7">
        <v>3928.8</v>
      </c>
      <c r="F20" s="4" t="s">
        <v>61</v>
      </c>
      <c r="G20" s="8">
        <f t="shared" si="1"/>
        <v>314.30400000000003</v>
      </c>
    </row>
    <row r="21" spans="1:7" ht="31.5" x14ac:dyDescent="0.25">
      <c r="A21" s="3">
        <f t="shared" si="0"/>
        <v>13</v>
      </c>
      <c r="B21" s="6" t="s">
        <v>29</v>
      </c>
      <c r="C21" s="3" t="s">
        <v>30</v>
      </c>
      <c r="D21" s="7">
        <v>0.53</v>
      </c>
      <c r="E21" s="7">
        <v>3928.8</v>
      </c>
      <c r="F21" s="4" t="s">
        <v>18</v>
      </c>
      <c r="G21" s="8">
        <f t="shared" si="1"/>
        <v>2082.2640000000001</v>
      </c>
    </row>
    <row r="22" spans="1:7" ht="31.5" x14ac:dyDescent="0.25">
      <c r="A22" s="3">
        <f t="shared" si="0"/>
        <v>14</v>
      </c>
      <c r="B22" s="6" t="s">
        <v>43</v>
      </c>
      <c r="C22" s="3" t="s">
        <v>31</v>
      </c>
      <c r="D22" s="7">
        <v>1.73</v>
      </c>
      <c r="E22" s="7">
        <v>3928.8</v>
      </c>
      <c r="F22" s="4" t="s">
        <v>57</v>
      </c>
      <c r="G22" s="8">
        <f>D22*E22</f>
        <v>6796.8240000000005</v>
      </c>
    </row>
    <row r="23" spans="1:7" ht="31.5" x14ac:dyDescent="0.25">
      <c r="A23" s="3">
        <f t="shared" si="0"/>
        <v>15</v>
      </c>
      <c r="B23" s="6" t="s">
        <v>63</v>
      </c>
      <c r="C23" s="3" t="s">
        <v>32</v>
      </c>
      <c r="D23" s="7">
        <v>2.64</v>
      </c>
      <c r="E23" s="7">
        <v>3928.8</v>
      </c>
      <c r="F23" s="4" t="s">
        <v>33</v>
      </c>
      <c r="G23" s="8">
        <f t="shared" si="1"/>
        <v>10372.032000000001</v>
      </c>
    </row>
    <row r="24" spans="1:7" ht="31.5" x14ac:dyDescent="0.25">
      <c r="A24" s="3">
        <f>A23+1</f>
        <v>16</v>
      </c>
      <c r="B24" s="9" t="s">
        <v>34</v>
      </c>
      <c r="C24" s="11" t="s">
        <v>35</v>
      </c>
      <c r="D24" s="7">
        <f>6095.96*1.04</f>
        <v>6339.7984000000006</v>
      </c>
      <c r="E24" s="7">
        <v>2</v>
      </c>
      <c r="F24" s="4" t="s">
        <v>57</v>
      </c>
      <c r="G24" s="8">
        <f t="shared" si="1"/>
        <v>12679.596800000001</v>
      </c>
    </row>
    <row r="25" spans="1:7" x14ac:dyDescent="0.25">
      <c r="A25" s="3">
        <f t="shared" si="0"/>
        <v>17</v>
      </c>
      <c r="B25" s="9" t="s">
        <v>36</v>
      </c>
      <c r="C25" s="11" t="s">
        <v>10</v>
      </c>
      <c r="D25" s="7">
        <v>1.71</v>
      </c>
      <c r="E25" s="7">
        <v>3928.8</v>
      </c>
      <c r="F25" s="4" t="s">
        <v>57</v>
      </c>
      <c r="G25" s="8">
        <f t="shared" si="1"/>
        <v>6718.2480000000005</v>
      </c>
    </row>
    <row r="26" spans="1:7" x14ac:dyDescent="0.25">
      <c r="A26" s="3">
        <f t="shared" si="0"/>
        <v>18</v>
      </c>
      <c r="B26" s="9" t="s">
        <v>37</v>
      </c>
      <c r="C26" s="11" t="s">
        <v>38</v>
      </c>
      <c r="D26" s="7">
        <v>0.15</v>
      </c>
      <c r="E26" s="7">
        <v>3928.8</v>
      </c>
      <c r="F26" s="4" t="s">
        <v>57</v>
      </c>
      <c r="G26" s="8">
        <f t="shared" si="1"/>
        <v>589.32000000000005</v>
      </c>
    </row>
    <row r="27" spans="1:7" ht="31.5" x14ac:dyDescent="0.25">
      <c r="A27" s="3">
        <f t="shared" si="0"/>
        <v>19</v>
      </c>
      <c r="B27" s="12" t="s">
        <v>39</v>
      </c>
      <c r="C27" s="10" t="s">
        <v>10</v>
      </c>
      <c r="D27" s="7">
        <v>1.32</v>
      </c>
      <c r="E27" s="7">
        <v>3928.8</v>
      </c>
      <c r="F27" s="4" t="s">
        <v>57</v>
      </c>
      <c r="G27" s="8">
        <f t="shared" si="1"/>
        <v>5186.0160000000005</v>
      </c>
    </row>
    <row r="28" spans="1:7" s="17" customFormat="1" ht="47.25" x14ac:dyDescent="0.25">
      <c r="A28" s="13">
        <f t="shared" si="0"/>
        <v>20</v>
      </c>
      <c r="B28" s="14" t="s">
        <v>89</v>
      </c>
      <c r="C28" s="15" t="s">
        <v>10</v>
      </c>
      <c r="D28" s="16">
        <v>2.88</v>
      </c>
      <c r="E28" s="15">
        <v>3928.8</v>
      </c>
      <c r="F28" s="57" t="s">
        <v>21</v>
      </c>
      <c r="G28" s="8">
        <f t="shared" si="1"/>
        <v>11314.944</v>
      </c>
    </row>
    <row r="29" spans="1:7" s="20" customFormat="1" x14ac:dyDescent="0.25">
      <c r="A29" s="79" t="s">
        <v>42</v>
      </c>
      <c r="B29" s="80"/>
      <c r="C29" s="79"/>
      <c r="D29" s="79"/>
      <c r="E29" s="79"/>
      <c r="F29" s="79"/>
      <c r="G29" s="55">
        <f>SUM(G9:G28)</f>
        <v>65286.228799999997</v>
      </c>
    </row>
    <row r="30" spans="1:7" s="17" customFormat="1" x14ac:dyDescent="0.25">
      <c r="A30" s="73" t="s">
        <v>41</v>
      </c>
      <c r="B30" s="73"/>
      <c r="C30" s="73"/>
      <c r="D30" s="73"/>
      <c r="E30" s="73"/>
      <c r="F30" s="73"/>
      <c r="G30" s="73"/>
    </row>
    <row r="31" spans="1:7" s="17" customFormat="1" ht="37.5" customHeight="1" x14ac:dyDescent="0.25">
      <c r="A31" s="21" t="s">
        <v>0</v>
      </c>
      <c r="B31" s="21" t="s">
        <v>1</v>
      </c>
      <c r="C31" s="21" t="s">
        <v>2</v>
      </c>
      <c r="D31" s="21" t="s">
        <v>3</v>
      </c>
      <c r="E31" s="21" t="s">
        <v>4</v>
      </c>
      <c r="F31" s="4" t="s">
        <v>58</v>
      </c>
      <c r="G31" s="21" t="s">
        <v>5</v>
      </c>
    </row>
    <row r="32" spans="1:7" s="17" customFormat="1" ht="28.15" customHeight="1" x14ac:dyDescent="0.25">
      <c r="A32" s="21">
        <v>1</v>
      </c>
      <c r="B32" s="23" t="s">
        <v>60</v>
      </c>
      <c r="C32" s="24"/>
      <c r="D32" s="16"/>
      <c r="E32" s="21"/>
      <c r="F32" s="22" t="s">
        <v>62</v>
      </c>
      <c r="G32" s="25">
        <v>1871.24</v>
      </c>
    </row>
    <row r="33" spans="1:7" s="17" customFormat="1" ht="36.6" hidden="1" customHeight="1" x14ac:dyDescent="0.25">
      <c r="A33" s="21">
        <v>1</v>
      </c>
      <c r="B33" s="14" t="s">
        <v>6</v>
      </c>
      <c r="C33" s="21" t="s">
        <v>7</v>
      </c>
      <c r="D33" s="52">
        <v>14.62</v>
      </c>
      <c r="E33" s="52">
        <v>1800</v>
      </c>
      <c r="F33" s="53" t="s">
        <v>18</v>
      </c>
      <c r="G33" s="25">
        <v>0</v>
      </c>
    </row>
    <row r="34" spans="1:7" s="17" customFormat="1" ht="34.5" hidden="1" customHeight="1" x14ac:dyDescent="0.25">
      <c r="A34" s="21">
        <f>A33+1</f>
        <v>2</v>
      </c>
      <c r="B34" s="14" t="s">
        <v>8</v>
      </c>
      <c r="C34" s="21" t="s">
        <v>7</v>
      </c>
      <c r="D34" s="52">
        <v>10.55</v>
      </c>
      <c r="E34" s="52">
        <v>1800</v>
      </c>
      <c r="F34" s="53" t="s">
        <v>18</v>
      </c>
      <c r="G34" s="25">
        <v>0</v>
      </c>
    </row>
    <row r="35" spans="1:7" s="26" customFormat="1" x14ac:dyDescent="0.25">
      <c r="A35" s="84" t="s">
        <v>42</v>
      </c>
      <c r="B35" s="84"/>
      <c r="C35" s="84"/>
      <c r="D35" s="84"/>
      <c r="E35" s="84"/>
      <c r="F35" s="84"/>
      <c r="G35" s="54">
        <f>SUM(G32:G34)</f>
        <v>1871.24</v>
      </c>
    </row>
    <row r="36" spans="1:7" s="20" customFormat="1" x14ac:dyDescent="0.25">
      <c r="A36" s="79" t="s">
        <v>46</v>
      </c>
      <c r="B36" s="79"/>
      <c r="C36" s="79"/>
      <c r="D36" s="79"/>
      <c r="E36" s="79"/>
      <c r="F36" s="79"/>
      <c r="G36" s="54">
        <f>G29+G35</f>
        <v>67157.468800000002</v>
      </c>
    </row>
    <row r="37" spans="1:7" ht="23.25" customHeight="1" x14ac:dyDescent="0.3">
      <c r="A37" s="85" t="s">
        <v>101</v>
      </c>
      <c r="B37" s="86"/>
      <c r="C37" s="86"/>
      <c r="D37" s="86"/>
      <c r="E37" s="86"/>
      <c r="F37" s="86"/>
      <c r="G37" s="86"/>
    </row>
    <row r="38" spans="1:7" ht="23.25" customHeight="1" x14ac:dyDescent="0.3">
      <c r="A38" s="85" t="s">
        <v>103</v>
      </c>
      <c r="B38" s="77"/>
      <c r="C38" s="77"/>
      <c r="D38" s="77"/>
      <c r="E38" s="77"/>
      <c r="F38" s="77"/>
      <c r="G38" s="77"/>
    </row>
    <row r="39" spans="1:7" ht="21" customHeight="1" x14ac:dyDescent="0.3">
      <c r="A39" s="76" t="s">
        <v>48</v>
      </c>
      <c r="B39" s="77"/>
      <c r="C39" s="77"/>
      <c r="D39" s="77"/>
      <c r="E39" s="77"/>
      <c r="F39" s="77"/>
      <c r="G39" s="77"/>
    </row>
    <row r="40" spans="1:7" ht="22.5" customHeight="1" x14ac:dyDescent="0.3">
      <c r="A40" s="76" t="s">
        <v>49</v>
      </c>
      <c r="B40" s="77"/>
      <c r="C40" s="77"/>
      <c r="D40" s="77"/>
      <c r="E40" s="77"/>
      <c r="F40" s="77"/>
      <c r="G40" s="77"/>
    </row>
    <row r="41" spans="1:7" ht="23.25" customHeight="1" x14ac:dyDescent="0.3">
      <c r="A41" s="87" t="s">
        <v>50</v>
      </c>
      <c r="B41" s="88"/>
      <c r="C41" s="88"/>
      <c r="D41" s="88"/>
      <c r="E41" s="88"/>
      <c r="F41" s="88"/>
      <c r="G41" s="89"/>
    </row>
    <row r="42" spans="1:7" ht="6" customHeight="1" x14ac:dyDescent="0.25"/>
    <row r="43" spans="1:7" ht="15.75" customHeight="1" x14ac:dyDescent="0.3">
      <c r="B43" s="28"/>
      <c r="C43" s="29" t="s">
        <v>51</v>
      </c>
      <c r="D43" s="28"/>
      <c r="E43" s="28"/>
      <c r="F43" s="30"/>
      <c r="G43" s="28"/>
    </row>
    <row r="44" spans="1:7" ht="10.5" customHeight="1" x14ac:dyDescent="0.3">
      <c r="B44" s="28"/>
      <c r="C44" s="28"/>
      <c r="D44" s="28"/>
      <c r="E44" s="28"/>
      <c r="F44" s="30"/>
      <c r="G44" s="28"/>
    </row>
    <row r="45" spans="1:7" ht="18.75" x14ac:dyDescent="0.3">
      <c r="B45" s="28" t="s">
        <v>52</v>
      </c>
      <c r="C45" s="28" t="s">
        <v>64</v>
      </c>
      <c r="D45" s="28"/>
      <c r="E45" s="28"/>
      <c r="F45" s="31"/>
      <c r="G45" s="28"/>
    </row>
    <row r="46" spans="1:7" ht="12" customHeight="1" x14ac:dyDescent="0.3">
      <c r="B46" s="28"/>
      <c r="C46" s="28"/>
      <c r="D46" s="28"/>
      <c r="E46" s="28"/>
      <c r="F46" s="30"/>
      <c r="G46" s="28"/>
    </row>
    <row r="47" spans="1:7" ht="18.75" x14ac:dyDescent="0.3">
      <c r="B47" s="28" t="s">
        <v>53</v>
      </c>
      <c r="C47" s="28" t="s">
        <v>54</v>
      </c>
      <c r="D47" s="28"/>
      <c r="E47" s="28"/>
      <c r="F47" s="31"/>
      <c r="G47" s="28"/>
    </row>
    <row r="48" spans="1:7" hidden="1" x14ac:dyDescent="0.25"/>
    <row r="49" hidden="1" x14ac:dyDescent="0.25"/>
  </sheetData>
  <mergeCells count="13">
    <mergeCell ref="A30:G30"/>
    <mergeCell ref="B2:G2"/>
    <mergeCell ref="A5:G5"/>
    <mergeCell ref="A6:G6"/>
    <mergeCell ref="A7:G7"/>
    <mergeCell ref="A29:F29"/>
    <mergeCell ref="A41:G41"/>
    <mergeCell ref="A35:F35"/>
    <mergeCell ref="A36:F36"/>
    <mergeCell ref="A37:G37"/>
    <mergeCell ref="A38:G38"/>
    <mergeCell ref="A39:G39"/>
    <mergeCell ref="A40:G40"/>
  </mergeCells>
  <pageMargins left="0.78740157480314965" right="0.11811023622047245" top="0.15748031496062992" bottom="0.15748031496062992" header="0.15748031496062992" footer="0.15748031496062992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opLeftCell="A16" zoomScale="70" zoomScaleNormal="70" workbookViewId="0">
      <selection activeCell="A39" sqref="A39:G39"/>
    </sheetView>
  </sheetViews>
  <sheetFormatPr defaultRowHeight="15.75" x14ac:dyDescent="0.25"/>
  <cols>
    <col min="1" max="1" width="9.28515625" style="1" customWidth="1"/>
    <col min="2" max="2" width="50.7109375" style="1" customWidth="1"/>
    <col min="3" max="3" width="22.5703125" style="1" customWidth="1"/>
    <col min="4" max="4" width="18" style="1" customWidth="1"/>
    <col min="5" max="5" width="16" style="1" customWidth="1"/>
    <col min="6" max="6" width="23.7109375" style="18" customWidth="1"/>
    <col min="7" max="7" width="20.140625" style="1" customWidth="1"/>
    <col min="8" max="242" width="9.140625" style="1"/>
    <col min="243" max="243" width="5.85546875" style="1" customWidth="1"/>
    <col min="244" max="244" width="8.140625" style="1" customWidth="1"/>
    <col min="245" max="245" width="48" style="1" customWidth="1"/>
    <col min="246" max="246" width="22.5703125" style="1" customWidth="1"/>
    <col min="247" max="247" width="14.7109375" style="1" customWidth="1"/>
    <col min="248" max="248" width="12.42578125" style="1" customWidth="1"/>
    <col min="249" max="249" width="23.7109375" style="1" customWidth="1"/>
    <col min="250" max="251" width="15.5703125" style="1" customWidth="1"/>
    <col min="252" max="498" width="9.140625" style="1"/>
    <col min="499" max="499" width="5.85546875" style="1" customWidth="1"/>
    <col min="500" max="500" width="8.140625" style="1" customWidth="1"/>
    <col min="501" max="501" width="48" style="1" customWidth="1"/>
    <col min="502" max="502" width="22.5703125" style="1" customWidth="1"/>
    <col min="503" max="503" width="14.7109375" style="1" customWidth="1"/>
    <col min="504" max="504" width="12.42578125" style="1" customWidth="1"/>
    <col min="505" max="505" width="23.7109375" style="1" customWidth="1"/>
    <col min="506" max="507" width="15.5703125" style="1" customWidth="1"/>
    <col min="508" max="754" width="9.140625" style="1"/>
    <col min="755" max="755" width="5.85546875" style="1" customWidth="1"/>
    <col min="756" max="756" width="8.140625" style="1" customWidth="1"/>
    <col min="757" max="757" width="48" style="1" customWidth="1"/>
    <col min="758" max="758" width="22.5703125" style="1" customWidth="1"/>
    <col min="759" max="759" width="14.7109375" style="1" customWidth="1"/>
    <col min="760" max="760" width="12.42578125" style="1" customWidth="1"/>
    <col min="761" max="761" width="23.7109375" style="1" customWidth="1"/>
    <col min="762" max="763" width="15.5703125" style="1" customWidth="1"/>
    <col min="764" max="1010" width="9.140625" style="1"/>
    <col min="1011" max="1011" width="5.85546875" style="1" customWidth="1"/>
    <col min="1012" max="1012" width="8.140625" style="1" customWidth="1"/>
    <col min="1013" max="1013" width="48" style="1" customWidth="1"/>
    <col min="1014" max="1014" width="22.5703125" style="1" customWidth="1"/>
    <col min="1015" max="1015" width="14.7109375" style="1" customWidth="1"/>
    <col min="1016" max="1016" width="12.42578125" style="1" customWidth="1"/>
    <col min="1017" max="1017" width="23.7109375" style="1" customWidth="1"/>
    <col min="1018" max="1019" width="15.5703125" style="1" customWidth="1"/>
    <col min="1020" max="1266" width="9.140625" style="1"/>
    <col min="1267" max="1267" width="5.85546875" style="1" customWidth="1"/>
    <col min="1268" max="1268" width="8.140625" style="1" customWidth="1"/>
    <col min="1269" max="1269" width="48" style="1" customWidth="1"/>
    <col min="1270" max="1270" width="22.5703125" style="1" customWidth="1"/>
    <col min="1271" max="1271" width="14.7109375" style="1" customWidth="1"/>
    <col min="1272" max="1272" width="12.42578125" style="1" customWidth="1"/>
    <col min="1273" max="1273" width="23.7109375" style="1" customWidth="1"/>
    <col min="1274" max="1275" width="15.5703125" style="1" customWidth="1"/>
    <col min="1276" max="1522" width="9.140625" style="1"/>
    <col min="1523" max="1523" width="5.85546875" style="1" customWidth="1"/>
    <col min="1524" max="1524" width="8.140625" style="1" customWidth="1"/>
    <col min="1525" max="1525" width="48" style="1" customWidth="1"/>
    <col min="1526" max="1526" width="22.5703125" style="1" customWidth="1"/>
    <col min="1527" max="1527" width="14.7109375" style="1" customWidth="1"/>
    <col min="1528" max="1528" width="12.42578125" style="1" customWidth="1"/>
    <col min="1529" max="1529" width="23.7109375" style="1" customWidth="1"/>
    <col min="1530" max="1531" width="15.5703125" style="1" customWidth="1"/>
    <col min="1532" max="1778" width="9.140625" style="1"/>
    <col min="1779" max="1779" width="5.85546875" style="1" customWidth="1"/>
    <col min="1780" max="1780" width="8.140625" style="1" customWidth="1"/>
    <col min="1781" max="1781" width="48" style="1" customWidth="1"/>
    <col min="1782" max="1782" width="22.5703125" style="1" customWidth="1"/>
    <col min="1783" max="1783" width="14.7109375" style="1" customWidth="1"/>
    <col min="1784" max="1784" width="12.42578125" style="1" customWidth="1"/>
    <col min="1785" max="1785" width="23.7109375" style="1" customWidth="1"/>
    <col min="1786" max="1787" width="15.5703125" style="1" customWidth="1"/>
    <col min="1788" max="2034" width="9.140625" style="1"/>
    <col min="2035" max="2035" width="5.85546875" style="1" customWidth="1"/>
    <col min="2036" max="2036" width="8.140625" style="1" customWidth="1"/>
    <col min="2037" max="2037" width="48" style="1" customWidth="1"/>
    <col min="2038" max="2038" width="22.5703125" style="1" customWidth="1"/>
    <col min="2039" max="2039" width="14.7109375" style="1" customWidth="1"/>
    <col min="2040" max="2040" width="12.42578125" style="1" customWidth="1"/>
    <col min="2041" max="2041" width="23.7109375" style="1" customWidth="1"/>
    <col min="2042" max="2043" width="15.5703125" style="1" customWidth="1"/>
    <col min="2044" max="2290" width="9.140625" style="1"/>
    <col min="2291" max="2291" width="5.85546875" style="1" customWidth="1"/>
    <col min="2292" max="2292" width="8.140625" style="1" customWidth="1"/>
    <col min="2293" max="2293" width="48" style="1" customWidth="1"/>
    <col min="2294" max="2294" width="22.5703125" style="1" customWidth="1"/>
    <col min="2295" max="2295" width="14.7109375" style="1" customWidth="1"/>
    <col min="2296" max="2296" width="12.42578125" style="1" customWidth="1"/>
    <col min="2297" max="2297" width="23.7109375" style="1" customWidth="1"/>
    <col min="2298" max="2299" width="15.5703125" style="1" customWidth="1"/>
    <col min="2300" max="2546" width="9.140625" style="1"/>
    <col min="2547" max="2547" width="5.85546875" style="1" customWidth="1"/>
    <col min="2548" max="2548" width="8.140625" style="1" customWidth="1"/>
    <col min="2549" max="2549" width="48" style="1" customWidth="1"/>
    <col min="2550" max="2550" width="22.5703125" style="1" customWidth="1"/>
    <col min="2551" max="2551" width="14.7109375" style="1" customWidth="1"/>
    <col min="2552" max="2552" width="12.42578125" style="1" customWidth="1"/>
    <col min="2553" max="2553" width="23.7109375" style="1" customWidth="1"/>
    <col min="2554" max="2555" width="15.5703125" style="1" customWidth="1"/>
    <col min="2556" max="2802" width="9.140625" style="1"/>
    <col min="2803" max="2803" width="5.85546875" style="1" customWidth="1"/>
    <col min="2804" max="2804" width="8.140625" style="1" customWidth="1"/>
    <col min="2805" max="2805" width="48" style="1" customWidth="1"/>
    <col min="2806" max="2806" width="22.5703125" style="1" customWidth="1"/>
    <col min="2807" max="2807" width="14.7109375" style="1" customWidth="1"/>
    <col min="2808" max="2808" width="12.42578125" style="1" customWidth="1"/>
    <col min="2809" max="2809" width="23.7109375" style="1" customWidth="1"/>
    <col min="2810" max="2811" width="15.5703125" style="1" customWidth="1"/>
    <col min="2812" max="3058" width="9.140625" style="1"/>
    <col min="3059" max="3059" width="5.85546875" style="1" customWidth="1"/>
    <col min="3060" max="3060" width="8.140625" style="1" customWidth="1"/>
    <col min="3061" max="3061" width="48" style="1" customWidth="1"/>
    <col min="3062" max="3062" width="22.5703125" style="1" customWidth="1"/>
    <col min="3063" max="3063" width="14.7109375" style="1" customWidth="1"/>
    <col min="3064" max="3064" width="12.42578125" style="1" customWidth="1"/>
    <col min="3065" max="3065" width="23.7109375" style="1" customWidth="1"/>
    <col min="3066" max="3067" width="15.5703125" style="1" customWidth="1"/>
    <col min="3068" max="3314" width="9.140625" style="1"/>
    <col min="3315" max="3315" width="5.85546875" style="1" customWidth="1"/>
    <col min="3316" max="3316" width="8.140625" style="1" customWidth="1"/>
    <col min="3317" max="3317" width="48" style="1" customWidth="1"/>
    <col min="3318" max="3318" width="22.5703125" style="1" customWidth="1"/>
    <col min="3319" max="3319" width="14.7109375" style="1" customWidth="1"/>
    <col min="3320" max="3320" width="12.42578125" style="1" customWidth="1"/>
    <col min="3321" max="3321" width="23.7109375" style="1" customWidth="1"/>
    <col min="3322" max="3323" width="15.5703125" style="1" customWidth="1"/>
    <col min="3324" max="3570" width="9.140625" style="1"/>
    <col min="3571" max="3571" width="5.85546875" style="1" customWidth="1"/>
    <col min="3572" max="3572" width="8.140625" style="1" customWidth="1"/>
    <col min="3573" max="3573" width="48" style="1" customWidth="1"/>
    <col min="3574" max="3574" width="22.5703125" style="1" customWidth="1"/>
    <col min="3575" max="3575" width="14.7109375" style="1" customWidth="1"/>
    <col min="3576" max="3576" width="12.42578125" style="1" customWidth="1"/>
    <col min="3577" max="3577" width="23.7109375" style="1" customWidth="1"/>
    <col min="3578" max="3579" width="15.5703125" style="1" customWidth="1"/>
    <col min="3580" max="3826" width="9.140625" style="1"/>
    <col min="3827" max="3827" width="5.85546875" style="1" customWidth="1"/>
    <col min="3828" max="3828" width="8.140625" style="1" customWidth="1"/>
    <col min="3829" max="3829" width="48" style="1" customWidth="1"/>
    <col min="3830" max="3830" width="22.5703125" style="1" customWidth="1"/>
    <col min="3831" max="3831" width="14.7109375" style="1" customWidth="1"/>
    <col min="3832" max="3832" width="12.42578125" style="1" customWidth="1"/>
    <col min="3833" max="3833" width="23.7109375" style="1" customWidth="1"/>
    <col min="3834" max="3835" width="15.5703125" style="1" customWidth="1"/>
    <col min="3836" max="4082" width="9.140625" style="1"/>
    <col min="4083" max="4083" width="5.85546875" style="1" customWidth="1"/>
    <col min="4084" max="4084" width="8.140625" style="1" customWidth="1"/>
    <col min="4085" max="4085" width="48" style="1" customWidth="1"/>
    <col min="4086" max="4086" width="22.5703125" style="1" customWidth="1"/>
    <col min="4087" max="4087" width="14.7109375" style="1" customWidth="1"/>
    <col min="4088" max="4088" width="12.42578125" style="1" customWidth="1"/>
    <col min="4089" max="4089" width="23.7109375" style="1" customWidth="1"/>
    <col min="4090" max="4091" width="15.5703125" style="1" customWidth="1"/>
    <col min="4092" max="4338" width="9.140625" style="1"/>
    <col min="4339" max="4339" width="5.85546875" style="1" customWidth="1"/>
    <col min="4340" max="4340" width="8.140625" style="1" customWidth="1"/>
    <col min="4341" max="4341" width="48" style="1" customWidth="1"/>
    <col min="4342" max="4342" width="22.5703125" style="1" customWidth="1"/>
    <col min="4343" max="4343" width="14.7109375" style="1" customWidth="1"/>
    <col min="4344" max="4344" width="12.42578125" style="1" customWidth="1"/>
    <col min="4345" max="4345" width="23.7109375" style="1" customWidth="1"/>
    <col min="4346" max="4347" width="15.5703125" style="1" customWidth="1"/>
    <col min="4348" max="4594" width="9.140625" style="1"/>
    <col min="4595" max="4595" width="5.85546875" style="1" customWidth="1"/>
    <col min="4596" max="4596" width="8.140625" style="1" customWidth="1"/>
    <col min="4597" max="4597" width="48" style="1" customWidth="1"/>
    <col min="4598" max="4598" width="22.5703125" style="1" customWidth="1"/>
    <col min="4599" max="4599" width="14.7109375" style="1" customWidth="1"/>
    <col min="4600" max="4600" width="12.42578125" style="1" customWidth="1"/>
    <col min="4601" max="4601" width="23.7109375" style="1" customWidth="1"/>
    <col min="4602" max="4603" width="15.5703125" style="1" customWidth="1"/>
    <col min="4604" max="4850" width="9.140625" style="1"/>
    <col min="4851" max="4851" width="5.85546875" style="1" customWidth="1"/>
    <col min="4852" max="4852" width="8.140625" style="1" customWidth="1"/>
    <col min="4853" max="4853" width="48" style="1" customWidth="1"/>
    <col min="4854" max="4854" width="22.5703125" style="1" customWidth="1"/>
    <col min="4855" max="4855" width="14.7109375" style="1" customWidth="1"/>
    <col min="4856" max="4856" width="12.42578125" style="1" customWidth="1"/>
    <col min="4857" max="4857" width="23.7109375" style="1" customWidth="1"/>
    <col min="4858" max="4859" width="15.5703125" style="1" customWidth="1"/>
    <col min="4860" max="5106" width="9.140625" style="1"/>
    <col min="5107" max="5107" width="5.85546875" style="1" customWidth="1"/>
    <col min="5108" max="5108" width="8.140625" style="1" customWidth="1"/>
    <col min="5109" max="5109" width="48" style="1" customWidth="1"/>
    <col min="5110" max="5110" width="22.5703125" style="1" customWidth="1"/>
    <col min="5111" max="5111" width="14.7109375" style="1" customWidth="1"/>
    <col min="5112" max="5112" width="12.42578125" style="1" customWidth="1"/>
    <col min="5113" max="5113" width="23.7109375" style="1" customWidth="1"/>
    <col min="5114" max="5115" width="15.5703125" style="1" customWidth="1"/>
    <col min="5116" max="5362" width="9.140625" style="1"/>
    <col min="5363" max="5363" width="5.85546875" style="1" customWidth="1"/>
    <col min="5364" max="5364" width="8.140625" style="1" customWidth="1"/>
    <col min="5365" max="5365" width="48" style="1" customWidth="1"/>
    <col min="5366" max="5366" width="22.5703125" style="1" customWidth="1"/>
    <col min="5367" max="5367" width="14.7109375" style="1" customWidth="1"/>
    <col min="5368" max="5368" width="12.42578125" style="1" customWidth="1"/>
    <col min="5369" max="5369" width="23.7109375" style="1" customWidth="1"/>
    <col min="5370" max="5371" width="15.5703125" style="1" customWidth="1"/>
    <col min="5372" max="5618" width="9.140625" style="1"/>
    <col min="5619" max="5619" width="5.85546875" style="1" customWidth="1"/>
    <col min="5620" max="5620" width="8.140625" style="1" customWidth="1"/>
    <col min="5621" max="5621" width="48" style="1" customWidth="1"/>
    <col min="5622" max="5622" width="22.5703125" style="1" customWidth="1"/>
    <col min="5623" max="5623" width="14.7109375" style="1" customWidth="1"/>
    <col min="5624" max="5624" width="12.42578125" style="1" customWidth="1"/>
    <col min="5625" max="5625" width="23.7109375" style="1" customWidth="1"/>
    <col min="5626" max="5627" width="15.5703125" style="1" customWidth="1"/>
    <col min="5628" max="5874" width="9.140625" style="1"/>
    <col min="5875" max="5875" width="5.85546875" style="1" customWidth="1"/>
    <col min="5876" max="5876" width="8.140625" style="1" customWidth="1"/>
    <col min="5877" max="5877" width="48" style="1" customWidth="1"/>
    <col min="5878" max="5878" width="22.5703125" style="1" customWidth="1"/>
    <col min="5879" max="5879" width="14.7109375" style="1" customWidth="1"/>
    <col min="5880" max="5880" width="12.42578125" style="1" customWidth="1"/>
    <col min="5881" max="5881" width="23.7109375" style="1" customWidth="1"/>
    <col min="5882" max="5883" width="15.5703125" style="1" customWidth="1"/>
    <col min="5884" max="6130" width="9.140625" style="1"/>
    <col min="6131" max="6131" width="5.85546875" style="1" customWidth="1"/>
    <col min="6132" max="6132" width="8.140625" style="1" customWidth="1"/>
    <col min="6133" max="6133" width="48" style="1" customWidth="1"/>
    <col min="6134" max="6134" width="22.5703125" style="1" customWidth="1"/>
    <col min="6135" max="6135" width="14.7109375" style="1" customWidth="1"/>
    <col min="6136" max="6136" width="12.42578125" style="1" customWidth="1"/>
    <col min="6137" max="6137" width="23.7109375" style="1" customWidth="1"/>
    <col min="6138" max="6139" width="15.5703125" style="1" customWidth="1"/>
    <col min="6140" max="6386" width="9.140625" style="1"/>
    <col min="6387" max="6387" width="5.85546875" style="1" customWidth="1"/>
    <col min="6388" max="6388" width="8.140625" style="1" customWidth="1"/>
    <col min="6389" max="6389" width="48" style="1" customWidth="1"/>
    <col min="6390" max="6390" width="22.5703125" style="1" customWidth="1"/>
    <col min="6391" max="6391" width="14.7109375" style="1" customWidth="1"/>
    <col min="6392" max="6392" width="12.42578125" style="1" customWidth="1"/>
    <col min="6393" max="6393" width="23.7109375" style="1" customWidth="1"/>
    <col min="6394" max="6395" width="15.5703125" style="1" customWidth="1"/>
    <col min="6396" max="6642" width="9.140625" style="1"/>
    <col min="6643" max="6643" width="5.85546875" style="1" customWidth="1"/>
    <col min="6644" max="6644" width="8.140625" style="1" customWidth="1"/>
    <col min="6645" max="6645" width="48" style="1" customWidth="1"/>
    <col min="6646" max="6646" width="22.5703125" style="1" customWidth="1"/>
    <col min="6647" max="6647" width="14.7109375" style="1" customWidth="1"/>
    <col min="6648" max="6648" width="12.42578125" style="1" customWidth="1"/>
    <col min="6649" max="6649" width="23.7109375" style="1" customWidth="1"/>
    <col min="6650" max="6651" width="15.5703125" style="1" customWidth="1"/>
    <col min="6652" max="6898" width="9.140625" style="1"/>
    <col min="6899" max="6899" width="5.85546875" style="1" customWidth="1"/>
    <col min="6900" max="6900" width="8.140625" style="1" customWidth="1"/>
    <col min="6901" max="6901" width="48" style="1" customWidth="1"/>
    <col min="6902" max="6902" width="22.5703125" style="1" customWidth="1"/>
    <col min="6903" max="6903" width="14.7109375" style="1" customWidth="1"/>
    <col min="6904" max="6904" width="12.42578125" style="1" customWidth="1"/>
    <col min="6905" max="6905" width="23.7109375" style="1" customWidth="1"/>
    <col min="6906" max="6907" width="15.5703125" style="1" customWidth="1"/>
    <col min="6908" max="7154" width="9.140625" style="1"/>
    <col min="7155" max="7155" width="5.85546875" style="1" customWidth="1"/>
    <col min="7156" max="7156" width="8.140625" style="1" customWidth="1"/>
    <col min="7157" max="7157" width="48" style="1" customWidth="1"/>
    <col min="7158" max="7158" width="22.5703125" style="1" customWidth="1"/>
    <col min="7159" max="7159" width="14.7109375" style="1" customWidth="1"/>
    <col min="7160" max="7160" width="12.42578125" style="1" customWidth="1"/>
    <col min="7161" max="7161" width="23.7109375" style="1" customWidth="1"/>
    <col min="7162" max="7163" width="15.5703125" style="1" customWidth="1"/>
    <col min="7164" max="7410" width="9.140625" style="1"/>
    <col min="7411" max="7411" width="5.85546875" style="1" customWidth="1"/>
    <col min="7412" max="7412" width="8.140625" style="1" customWidth="1"/>
    <col min="7413" max="7413" width="48" style="1" customWidth="1"/>
    <col min="7414" max="7414" width="22.5703125" style="1" customWidth="1"/>
    <col min="7415" max="7415" width="14.7109375" style="1" customWidth="1"/>
    <col min="7416" max="7416" width="12.42578125" style="1" customWidth="1"/>
    <col min="7417" max="7417" width="23.7109375" style="1" customWidth="1"/>
    <col min="7418" max="7419" width="15.5703125" style="1" customWidth="1"/>
    <col min="7420" max="7666" width="9.140625" style="1"/>
    <col min="7667" max="7667" width="5.85546875" style="1" customWidth="1"/>
    <col min="7668" max="7668" width="8.140625" style="1" customWidth="1"/>
    <col min="7669" max="7669" width="48" style="1" customWidth="1"/>
    <col min="7670" max="7670" width="22.5703125" style="1" customWidth="1"/>
    <col min="7671" max="7671" width="14.7109375" style="1" customWidth="1"/>
    <col min="7672" max="7672" width="12.42578125" style="1" customWidth="1"/>
    <col min="7673" max="7673" width="23.7109375" style="1" customWidth="1"/>
    <col min="7674" max="7675" width="15.5703125" style="1" customWidth="1"/>
    <col min="7676" max="7922" width="9.140625" style="1"/>
    <col min="7923" max="7923" width="5.85546875" style="1" customWidth="1"/>
    <col min="7924" max="7924" width="8.140625" style="1" customWidth="1"/>
    <col min="7925" max="7925" width="48" style="1" customWidth="1"/>
    <col min="7926" max="7926" width="22.5703125" style="1" customWidth="1"/>
    <col min="7927" max="7927" width="14.7109375" style="1" customWidth="1"/>
    <col min="7928" max="7928" width="12.42578125" style="1" customWidth="1"/>
    <col min="7929" max="7929" width="23.7109375" style="1" customWidth="1"/>
    <col min="7930" max="7931" width="15.5703125" style="1" customWidth="1"/>
    <col min="7932" max="8178" width="9.140625" style="1"/>
    <col min="8179" max="8179" width="5.85546875" style="1" customWidth="1"/>
    <col min="8180" max="8180" width="8.140625" style="1" customWidth="1"/>
    <col min="8181" max="8181" width="48" style="1" customWidth="1"/>
    <col min="8182" max="8182" width="22.5703125" style="1" customWidth="1"/>
    <col min="8183" max="8183" width="14.7109375" style="1" customWidth="1"/>
    <col min="8184" max="8184" width="12.42578125" style="1" customWidth="1"/>
    <col min="8185" max="8185" width="23.7109375" style="1" customWidth="1"/>
    <col min="8186" max="8187" width="15.5703125" style="1" customWidth="1"/>
    <col min="8188" max="8434" width="9.140625" style="1"/>
    <col min="8435" max="8435" width="5.85546875" style="1" customWidth="1"/>
    <col min="8436" max="8436" width="8.140625" style="1" customWidth="1"/>
    <col min="8437" max="8437" width="48" style="1" customWidth="1"/>
    <col min="8438" max="8438" width="22.5703125" style="1" customWidth="1"/>
    <col min="8439" max="8439" width="14.7109375" style="1" customWidth="1"/>
    <col min="8440" max="8440" width="12.42578125" style="1" customWidth="1"/>
    <col min="8441" max="8441" width="23.7109375" style="1" customWidth="1"/>
    <col min="8442" max="8443" width="15.5703125" style="1" customWidth="1"/>
    <col min="8444" max="8690" width="9.140625" style="1"/>
    <col min="8691" max="8691" width="5.85546875" style="1" customWidth="1"/>
    <col min="8692" max="8692" width="8.140625" style="1" customWidth="1"/>
    <col min="8693" max="8693" width="48" style="1" customWidth="1"/>
    <col min="8694" max="8694" width="22.5703125" style="1" customWidth="1"/>
    <col min="8695" max="8695" width="14.7109375" style="1" customWidth="1"/>
    <col min="8696" max="8696" width="12.42578125" style="1" customWidth="1"/>
    <col min="8697" max="8697" width="23.7109375" style="1" customWidth="1"/>
    <col min="8698" max="8699" width="15.5703125" style="1" customWidth="1"/>
    <col min="8700" max="8946" width="9.140625" style="1"/>
    <col min="8947" max="8947" width="5.85546875" style="1" customWidth="1"/>
    <col min="8948" max="8948" width="8.140625" style="1" customWidth="1"/>
    <col min="8949" max="8949" width="48" style="1" customWidth="1"/>
    <col min="8950" max="8950" width="22.5703125" style="1" customWidth="1"/>
    <col min="8951" max="8951" width="14.7109375" style="1" customWidth="1"/>
    <col min="8952" max="8952" width="12.42578125" style="1" customWidth="1"/>
    <col min="8953" max="8953" width="23.7109375" style="1" customWidth="1"/>
    <col min="8954" max="8955" width="15.5703125" style="1" customWidth="1"/>
    <col min="8956" max="9202" width="9.140625" style="1"/>
    <col min="9203" max="9203" width="5.85546875" style="1" customWidth="1"/>
    <col min="9204" max="9204" width="8.140625" style="1" customWidth="1"/>
    <col min="9205" max="9205" width="48" style="1" customWidth="1"/>
    <col min="9206" max="9206" width="22.5703125" style="1" customWidth="1"/>
    <col min="9207" max="9207" width="14.7109375" style="1" customWidth="1"/>
    <col min="9208" max="9208" width="12.42578125" style="1" customWidth="1"/>
    <col min="9209" max="9209" width="23.7109375" style="1" customWidth="1"/>
    <col min="9210" max="9211" width="15.5703125" style="1" customWidth="1"/>
    <col min="9212" max="9458" width="9.140625" style="1"/>
    <col min="9459" max="9459" width="5.85546875" style="1" customWidth="1"/>
    <col min="9460" max="9460" width="8.140625" style="1" customWidth="1"/>
    <col min="9461" max="9461" width="48" style="1" customWidth="1"/>
    <col min="9462" max="9462" width="22.5703125" style="1" customWidth="1"/>
    <col min="9463" max="9463" width="14.7109375" style="1" customWidth="1"/>
    <col min="9464" max="9464" width="12.42578125" style="1" customWidth="1"/>
    <col min="9465" max="9465" width="23.7109375" style="1" customWidth="1"/>
    <col min="9466" max="9467" width="15.5703125" style="1" customWidth="1"/>
    <col min="9468" max="9714" width="9.140625" style="1"/>
    <col min="9715" max="9715" width="5.85546875" style="1" customWidth="1"/>
    <col min="9716" max="9716" width="8.140625" style="1" customWidth="1"/>
    <col min="9717" max="9717" width="48" style="1" customWidth="1"/>
    <col min="9718" max="9718" width="22.5703125" style="1" customWidth="1"/>
    <col min="9719" max="9719" width="14.7109375" style="1" customWidth="1"/>
    <col min="9720" max="9720" width="12.42578125" style="1" customWidth="1"/>
    <col min="9721" max="9721" width="23.7109375" style="1" customWidth="1"/>
    <col min="9722" max="9723" width="15.5703125" style="1" customWidth="1"/>
    <col min="9724" max="9970" width="9.140625" style="1"/>
    <col min="9971" max="9971" width="5.85546875" style="1" customWidth="1"/>
    <col min="9972" max="9972" width="8.140625" style="1" customWidth="1"/>
    <col min="9973" max="9973" width="48" style="1" customWidth="1"/>
    <col min="9974" max="9974" width="22.5703125" style="1" customWidth="1"/>
    <col min="9975" max="9975" width="14.7109375" style="1" customWidth="1"/>
    <col min="9976" max="9976" width="12.42578125" style="1" customWidth="1"/>
    <col min="9977" max="9977" width="23.7109375" style="1" customWidth="1"/>
    <col min="9978" max="9979" width="15.5703125" style="1" customWidth="1"/>
    <col min="9980" max="10226" width="9.140625" style="1"/>
    <col min="10227" max="10227" width="5.85546875" style="1" customWidth="1"/>
    <col min="10228" max="10228" width="8.140625" style="1" customWidth="1"/>
    <col min="10229" max="10229" width="48" style="1" customWidth="1"/>
    <col min="10230" max="10230" width="22.5703125" style="1" customWidth="1"/>
    <col min="10231" max="10231" width="14.7109375" style="1" customWidth="1"/>
    <col min="10232" max="10232" width="12.42578125" style="1" customWidth="1"/>
    <col min="10233" max="10233" width="23.7109375" style="1" customWidth="1"/>
    <col min="10234" max="10235" width="15.5703125" style="1" customWidth="1"/>
    <col min="10236" max="10482" width="9.140625" style="1"/>
    <col min="10483" max="10483" width="5.85546875" style="1" customWidth="1"/>
    <col min="10484" max="10484" width="8.140625" style="1" customWidth="1"/>
    <col min="10485" max="10485" width="48" style="1" customWidth="1"/>
    <col min="10486" max="10486" width="22.5703125" style="1" customWidth="1"/>
    <col min="10487" max="10487" width="14.7109375" style="1" customWidth="1"/>
    <col min="10488" max="10488" width="12.42578125" style="1" customWidth="1"/>
    <col min="10489" max="10489" width="23.7109375" style="1" customWidth="1"/>
    <col min="10490" max="10491" width="15.5703125" style="1" customWidth="1"/>
    <col min="10492" max="10738" width="9.140625" style="1"/>
    <col min="10739" max="10739" width="5.85546875" style="1" customWidth="1"/>
    <col min="10740" max="10740" width="8.140625" style="1" customWidth="1"/>
    <col min="10741" max="10741" width="48" style="1" customWidth="1"/>
    <col min="10742" max="10742" width="22.5703125" style="1" customWidth="1"/>
    <col min="10743" max="10743" width="14.7109375" style="1" customWidth="1"/>
    <col min="10744" max="10744" width="12.42578125" style="1" customWidth="1"/>
    <col min="10745" max="10745" width="23.7109375" style="1" customWidth="1"/>
    <col min="10746" max="10747" width="15.5703125" style="1" customWidth="1"/>
    <col min="10748" max="10994" width="9.140625" style="1"/>
    <col min="10995" max="10995" width="5.85546875" style="1" customWidth="1"/>
    <col min="10996" max="10996" width="8.140625" style="1" customWidth="1"/>
    <col min="10997" max="10997" width="48" style="1" customWidth="1"/>
    <col min="10998" max="10998" width="22.5703125" style="1" customWidth="1"/>
    <col min="10999" max="10999" width="14.7109375" style="1" customWidth="1"/>
    <col min="11000" max="11000" width="12.42578125" style="1" customWidth="1"/>
    <col min="11001" max="11001" width="23.7109375" style="1" customWidth="1"/>
    <col min="11002" max="11003" width="15.5703125" style="1" customWidth="1"/>
    <col min="11004" max="11250" width="9.140625" style="1"/>
    <col min="11251" max="11251" width="5.85546875" style="1" customWidth="1"/>
    <col min="11252" max="11252" width="8.140625" style="1" customWidth="1"/>
    <col min="11253" max="11253" width="48" style="1" customWidth="1"/>
    <col min="11254" max="11254" width="22.5703125" style="1" customWidth="1"/>
    <col min="11255" max="11255" width="14.7109375" style="1" customWidth="1"/>
    <col min="11256" max="11256" width="12.42578125" style="1" customWidth="1"/>
    <col min="11257" max="11257" width="23.7109375" style="1" customWidth="1"/>
    <col min="11258" max="11259" width="15.5703125" style="1" customWidth="1"/>
    <col min="11260" max="11506" width="9.140625" style="1"/>
    <col min="11507" max="11507" width="5.85546875" style="1" customWidth="1"/>
    <col min="11508" max="11508" width="8.140625" style="1" customWidth="1"/>
    <col min="11509" max="11509" width="48" style="1" customWidth="1"/>
    <col min="11510" max="11510" width="22.5703125" style="1" customWidth="1"/>
    <col min="11511" max="11511" width="14.7109375" style="1" customWidth="1"/>
    <col min="11512" max="11512" width="12.42578125" style="1" customWidth="1"/>
    <col min="11513" max="11513" width="23.7109375" style="1" customWidth="1"/>
    <col min="11514" max="11515" width="15.5703125" style="1" customWidth="1"/>
    <col min="11516" max="11762" width="9.140625" style="1"/>
    <col min="11763" max="11763" width="5.85546875" style="1" customWidth="1"/>
    <col min="11764" max="11764" width="8.140625" style="1" customWidth="1"/>
    <col min="11765" max="11765" width="48" style="1" customWidth="1"/>
    <col min="11766" max="11766" width="22.5703125" style="1" customWidth="1"/>
    <col min="11767" max="11767" width="14.7109375" style="1" customWidth="1"/>
    <col min="11768" max="11768" width="12.42578125" style="1" customWidth="1"/>
    <col min="11769" max="11769" width="23.7109375" style="1" customWidth="1"/>
    <col min="11770" max="11771" width="15.5703125" style="1" customWidth="1"/>
    <col min="11772" max="12018" width="9.140625" style="1"/>
    <col min="12019" max="12019" width="5.85546875" style="1" customWidth="1"/>
    <col min="12020" max="12020" width="8.140625" style="1" customWidth="1"/>
    <col min="12021" max="12021" width="48" style="1" customWidth="1"/>
    <col min="12022" max="12022" width="22.5703125" style="1" customWidth="1"/>
    <col min="12023" max="12023" width="14.7109375" style="1" customWidth="1"/>
    <col min="12024" max="12024" width="12.42578125" style="1" customWidth="1"/>
    <col min="12025" max="12025" width="23.7109375" style="1" customWidth="1"/>
    <col min="12026" max="12027" width="15.5703125" style="1" customWidth="1"/>
    <col min="12028" max="12274" width="9.140625" style="1"/>
    <col min="12275" max="12275" width="5.85546875" style="1" customWidth="1"/>
    <col min="12276" max="12276" width="8.140625" style="1" customWidth="1"/>
    <col min="12277" max="12277" width="48" style="1" customWidth="1"/>
    <col min="12278" max="12278" width="22.5703125" style="1" customWidth="1"/>
    <col min="12279" max="12279" width="14.7109375" style="1" customWidth="1"/>
    <col min="12280" max="12280" width="12.42578125" style="1" customWidth="1"/>
    <col min="12281" max="12281" width="23.7109375" style="1" customWidth="1"/>
    <col min="12282" max="12283" width="15.5703125" style="1" customWidth="1"/>
    <col min="12284" max="12530" width="9.140625" style="1"/>
    <col min="12531" max="12531" width="5.85546875" style="1" customWidth="1"/>
    <col min="12532" max="12532" width="8.140625" style="1" customWidth="1"/>
    <col min="12533" max="12533" width="48" style="1" customWidth="1"/>
    <col min="12534" max="12534" width="22.5703125" style="1" customWidth="1"/>
    <col min="12535" max="12535" width="14.7109375" style="1" customWidth="1"/>
    <col min="12536" max="12536" width="12.42578125" style="1" customWidth="1"/>
    <col min="12537" max="12537" width="23.7109375" style="1" customWidth="1"/>
    <col min="12538" max="12539" width="15.5703125" style="1" customWidth="1"/>
    <col min="12540" max="12786" width="9.140625" style="1"/>
    <col min="12787" max="12787" width="5.85546875" style="1" customWidth="1"/>
    <col min="12788" max="12788" width="8.140625" style="1" customWidth="1"/>
    <col min="12789" max="12789" width="48" style="1" customWidth="1"/>
    <col min="12790" max="12790" width="22.5703125" style="1" customWidth="1"/>
    <col min="12791" max="12791" width="14.7109375" style="1" customWidth="1"/>
    <col min="12792" max="12792" width="12.42578125" style="1" customWidth="1"/>
    <col min="12793" max="12793" width="23.7109375" style="1" customWidth="1"/>
    <col min="12794" max="12795" width="15.5703125" style="1" customWidth="1"/>
    <col min="12796" max="13042" width="9.140625" style="1"/>
    <col min="13043" max="13043" width="5.85546875" style="1" customWidth="1"/>
    <col min="13044" max="13044" width="8.140625" style="1" customWidth="1"/>
    <col min="13045" max="13045" width="48" style="1" customWidth="1"/>
    <col min="13046" max="13046" width="22.5703125" style="1" customWidth="1"/>
    <col min="13047" max="13047" width="14.7109375" style="1" customWidth="1"/>
    <col min="13048" max="13048" width="12.42578125" style="1" customWidth="1"/>
    <col min="13049" max="13049" width="23.7109375" style="1" customWidth="1"/>
    <col min="13050" max="13051" width="15.5703125" style="1" customWidth="1"/>
    <col min="13052" max="13298" width="9.140625" style="1"/>
    <col min="13299" max="13299" width="5.85546875" style="1" customWidth="1"/>
    <col min="13300" max="13300" width="8.140625" style="1" customWidth="1"/>
    <col min="13301" max="13301" width="48" style="1" customWidth="1"/>
    <col min="13302" max="13302" width="22.5703125" style="1" customWidth="1"/>
    <col min="13303" max="13303" width="14.7109375" style="1" customWidth="1"/>
    <col min="13304" max="13304" width="12.42578125" style="1" customWidth="1"/>
    <col min="13305" max="13305" width="23.7109375" style="1" customWidth="1"/>
    <col min="13306" max="13307" width="15.5703125" style="1" customWidth="1"/>
    <col min="13308" max="13554" width="9.140625" style="1"/>
    <col min="13555" max="13555" width="5.85546875" style="1" customWidth="1"/>
    <col min="13556" max="13556" width="8.140625" style="1" customWidth="1"/>
    <col min="13557" max="13557" width="48" style="1" customWidth="1"/>
    <col min="13558" max="13558" width="22.5703125" style="1" customWidth="1"/>
    <col min="13559" max="13559" width="14.7109375" style="1" customWidth="1"/>
    <col min="13560" max="13560" width="12.42578125" style="1" customWidth="1"/>
    <col min="13561" max="13561" width="23.7109375" style="1" customWidth="1"/>
    <col min="13562" max="13563" width="15.5703125" style="1" customWidth="1"/>
    <col min="13564" max="13810" width="9.140625" style="1"/>
    <col min="13811" max="13811" width="5.85546875" style="1" customWidth="1"/>
    <col min="13812" max="13812" width="8.140625" style="1" customWidth="1"/>
    <col min="13813" max="13813" width="48" style="1" customWidth="1"/>
    <col min="13814" max="13814" width="22.5703125" style="1" customWidth="1"/>
    <col min="13815" max="13815" width="14.7109375" style="1" customWidth="1"/>
    <col min="13816" max="13816" width="12.42578125" style="1" customWidth="1"/>
    <col min="13817" max="13817" width="23.7109375" style="1" customWidth="1"/>
    <col min="13818" max="13819" width="15.5703125" style="1" customWidth="1"/>
    <col min="13820" max="14066" width="9.140625" style="1"/>
    <col min="14067" max="14067" width="5.85546875" style="1" customWidth="1"/>
    <col min="14068" max="14068" width="8.140625" style="1" customWidth="1"/>
    <col min="14069" max="14069" width="48" style="1" customWidth="1"/>
    <col min="14070" max="14070" width="22.5703125" style="1" customWidth="1"/>
    <col min="14071" max="14071" width="14.7109375" style="1" customWidth="1"/>
    <col min="14072" max="14072" width="12.42578125" style="1" customWidth="1"/>
    <col min="14073" max="14073" width="23.7109375" style="1" customWidth="1"/>
    <col min="14074" max="14075" width="15.5703125" style="1" customWidth="1"/>
    <col min="14076" max="14322" width="9.140625" style="1"/>
    <col min="14323" max="14323" width="5.85546875" style="1" customWidth="1"/>
    <col min="14324" max="14324" width="8.140625" style="1" customWidth="1"/>
    <col min="14325" max="14325" width="48" style="1" customWidth="1"/>
    <col min="14326" max="14326" width="22.5703125" style="1" customWidth="1"/>
    <col min="14327" max="14327" width="14.7109375" style="1" customWidth="1"/>
    <col min="14328" max="14328" width="12.42578125" style="1" customWidth="1"/>
    <col min="14329" max="14329" width="23.7109375" style="1" customWidth="1"/>
    <col min="14330" max="14331" width="15.5703125" style="1" customWidth="1"/>
    <col min="14332" max="14578" width="9.140625" style="1"/>
    <col min="14579" max="14579" width="5.85546875" style="1" customWidth="1"/>
    <col min="14580" max="14580" width="8.140625" style="1" customWidth="1"/>
    <col min="14581" max="14581" width="48" style="1" customWidth="1"/>
    <col min="14582" max="14582" width="22.5703125" style="1" customWidth="1"/>
    <col min="14583" max="14583" width="14.7109375" style="1" customWidth="1"/>
    <col min="14584" max="14584" width="12.42578125" style="1" customWidth="1"/>
    <col min="14585" max="14585" width="23.7109375" style="1" customWidth="1"/>
    <col min="14586" max="14587" width="15.5703125" style="1" customWidth="1"/>
    <col min="14588" max="14834" width="9.140625" style="1"/>
    <col min="14835" max="14835" width="5.85546875" style="1" customWidth="1"/>
    <col min="14836" max="14836" width="8.140625" style="1" customWidth="1"/>
    <col min="14837" max="14837" width="48" style="1" customWidth="1"/>
    <col min="14838" max="14838" width="22.5703125" style="1" customWidth="1"/>
    <col min="14839" max="14839" width="14.7109375" style="1" customWidth="1"/>
    <col min="14840" max="14840" width="12.42578125" style="1" customWidth="1"/>
    <col min="14841" max="14841" width="23.7109375" style="1" customWidth="1"/>
    <col min="14842" max="14843" width="15.5703125" style="1" customWidth="1"/>
    <col min="14844" max="15090" width="9.140625" style="1"/>
    <col min="15091" max="15091" width="5.85546875" style="1" customWidth="1"/>
    <col min="15092" max="15092" width="8.140625" style="1" customWidth="1"/>
    <col min="15093" max="15093" width="48" style="1" customWidth="1"/>
    <col min="15094" max="15094" width="22.5703125" style="1" customWidth="1"/>
    <col min="15095" max="15095" width="14.7109375" style="1" customWidth="1"/>
    <col min="15096" max="15096" width="12.42578125" style="1" customWidth="1"/>
    <col min="15097" max="15097" width="23.7109375" style="1" customWidth="1"/>
    <col min="15098" max="15099" width="15.5703125" style="1" customWidth="1"/>
    <col min="15100" max="15346" width="9.140625" style="1"/>
    <col min="15347" max="15347" width="5.85546875" style="1" customWidth="1"/>
    <col min="15348" max="15348" width="8.140625" style="1" customWidth="1"/>
    <col min="15349" max="15349" width="48" style="1" customWidth="1"/>
    <col min="15350" max="15350" width="22.5703125" style="1" customWidth="1"/>
    <col min="15351" max="15351" width="14.7109375" style="1" customWidth="1"/>
    <col min="15352" max="15352" width="12.42578125" style="1" customWidth="1"/>
    <col min="15353" max="15353" width="23.7109375" style="1" customWidth="1"/>
    <col min="15354" max="15355" width="15.5703125" style="1" customWidth="1"/>
    <col min="15356" max="15602" width="9.140625" style="1"/>
    <col min="15603" max="15603" width="5.85546875" style="1" customWidth="1"/>
    <col min="15604" max="15604" width="8.140625" style="1" customWidth="1"/>
    <col min="15605" max="15605" width="48" style="1" customWidth="1"/>
    <col min="15606" max="15606" width="22.5703125" style="1" customWidth="1"/>
    <col min="15607" max="15607" width="14.7109375" style="1" customWidth="1"/>
    <col min="15608" max="15608" width="12.42578125" style="1" customWidth="1"/>
    <col min="15609" max="15609" width="23.7109375" style="1" customWidth="1"/>
    <col min="15610" max="15611" width="15.5703125" style="1" customWidth="1"/>
    <col min="15612" max="15858" width="9.140625" style="1"/>
    <col min="15859" max="15859" width="5.85546875" style="1" customWidth="1"/>
    <col min="15860" max="15860" width="8.140625" style="1" customWidth="1"/>
    <col min="15861" max="15861" width="48" style="1" customWidth="1"/>
    <col min="15862" max="15862" width="22.5703125" style="1" customWidth="1"/>
    <col min="15863" max="15863" width="14.7109375" style="1" customWidth="1"/>
    <col min="15864" max="15864" width="12.42578125" style="1" customWidth="1"/>
    <col min="15865" max="15865" width="23.7109375" style="1" customWidth="1"/>
    <col min="15866" max="15867" width="15.5703125" style="1" customWidth="1"/>
    <col min="15868" max="16114" width="9.140625" style="1"/>
    <col min="16115" max="16115" width="5.85546875" style="1" customWidth="1"/>
    <col min="16116" max="16116" width="8.140625" style="1" customWidth="1"/>
    <col min="16117" max="16117" width="48" style="1" customWidth="1"/>
    <col min="16118" max="16118" width="22.5703125" style="1" customWidth="1"/>
    <col min="16119" max="16119" width="14.7109375" style="1" customWidth="1"/>
    <col min="16120" max="16120" width="12.42578125" style="1" customWidth="1"/>
    <col min="16121" max="16121" width="23.7109375" style="1" customWidth="1"/>
    <col min="16122" max="16123" width="15.5703125" style="1" customWidth="1"/>
    <col min="16124" max="16370" width="9.140625" style="1"/>
    <col min="16371" max="16384" width="8.85546875" style="1" customWidth="1"/>
  </cols>
  <sheetData>
    <row r="1" spans="1:7" x14ac:dyDescent="0.25">
      <c r="F1" s="2"/>
    </row>
    <row r="2" spans="1:7" ht="43.5" customHeight="1" x14ac:dyDescent="0.3">
      <c r="B2" s="74" t="s">
        <v>105</v>
      </c>
      <c r="C2" s="74"/>
      <c r="D2" s="74"/>
      <c r="E2" s="74"/>
      <c r="F2" s="74"/>
      <c r="G2" s="75"/>
    </row>
    <row r="3" spans="1:7" ht="21" customHeight="1" x14ac:dyDescent="0.25">
      <c r="B3" s="19" t="s">
        <v>45</v>
      </c>
      <c r="C3" s="70"/>
      <c r="D3" s="70"/>
      <c r="E3" s="70"/>
      <c r="F3" s="70"/>
      <c r="G3" s="56">
        <v>44895</v>
      </c>
    </row>
    <row r="4" spans="1:7" ht="8.25" customHeight="1" x14ac:dyDescent="0.3">
      <c r="B4" s="19"/>
      <c r="C4" s="70"/>
      <c r="D4" s="70"/>
      <c r="E4" s="70"/>
      <c r="F4" s="70"/>
      <c r="G4" s="27"/>
    </row>
    <row r="5" spans="1:7" ht="97.5" customHeight="1" x14ac:dyDescent="0.3">
      <c r="A5" s="76" t="s">
        <v>65</v>
      </c>
      <c r="B5" s="77"/>
      <c r="C5" s="77"/>
      <c r="D5" s="77"/>
      <c r="E5" s="77"/>
      <c r="F5" s="77"/>
      <c r="G5" s="77"/>
    </row>
    <row r="6" spans="1:7" ht="63.7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ht="11.25" customHeight="1" x14ac:dyDescent="0.25">
      <c r="A7" s="78"/>
      <c r="B7" s="78"/>
      <c r="C7" s="78"/>
      <c r="D7" s="78"/>
      <c r="E7" s="78"/>
      <c r="F7" s="78"/>
      <c r="G7" s="78"/>
    </row>
    <row r="8" spans="1:7" ht="48.75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5" t="s">
        <v>5</v>
      </c>
    </row>
    <row r="9" spans="1:7" ht="47.25" x14ac:dyDescent="0.25">
      <c r="A9" s="3">
        <v>1</v>
      </c>
      <c r="B9" s="6" t="s">
        <v>9</v>
      </c>
      <c r="C9" s="3" t="s">
        <v>10</v>
      </c>
      <c r="D9" s="7">
        <v>0.34</v>
      </c>
      <c r="E9" s="7">
        <v>3928.8</v>
      </c>
      <c r="F9" s="4" t="s">
        <v>11</v>
      </c>
      <c r="G9" s="8">
        <f>D9*E9</f>
        <v>1335.7920000000001</v>
      </c>
    </row>
    <row r="10" spans="1:7" ht="47.25" x14ac:dyDescent="0.25">
      <c r="A10" s="3">
        <f t="shared" ref="A10:A28" si="0">A9+1</f>
        <v>2</v>
      </c>
      <c r="B10" s="6" t="s">
        <v>55</v>
      </c>
      <c r="C10" s="3" t="s">
        <v>10</v>
      </c>
      <c r="D10" s="7">
        <v>0.08</v>
      </c>
      <c r="E10" s="7">
        <v>3928.8</v>
      </c>
      <c r="F10" s="4" t="s">
        <v>11</v>
      </c>
      <c r="G10" s="8">
        <f t="shared" ref="G10:G28" si="1">D10*E10</f>
        <v>314.30400000000003</v>
      </c>
    </row>
    <row r="11" spans="1:7" ht="47.25" x14ac:dyDescent="0.25">
      <c r="A11" s="3">
        <f t="shared" si="0"/>
        <v>3</v>
      </c>
      <c r="B11" s="6" t="s">
        <v>13</v>
      </c>
      <c r="C11" s="3" t="s">
        <v>12</v>
      </c>
      <c r="D11" s="7">
        <v>0.17</v>
      </c>
      <c r="E11" s="7">
        <v>3928.8</v>
      </c>
      <c r="F11" s="4" t="s">
        <v>11</v>
      </c>
      <c r="G11" s="8">
        <f t="shared" si="1"/>
        <v>667.89600000000007</v>
      </c>
    </row>
    <row r="12" spans="1:7" ht="48.75" customHeight="1" x14ac:dyDescent="0.25">
      <c r="A12" s="3">
        <f t="shared" si="0"/>
        <v>4</v>
      </c>
      <c r="B12" s="6" t="s">
        <v>14</v>
      </c>
      <c r="C12" s="3" t="s">
        <v>15</v>
      </c>
      <c r="D12" s="7">
        <v>7.0000000000000007E-2</v>
      </c>
      <c r="E12" s="7">
        <v>3928.8</v>
      </c>
      <c r="F12" s="4" t="s">
        <v>11</v>
      </c>
      <c r="G12" s="8">
        <f t="shared" si="1"/>
        <v>275.01600000000002</v>
      </c>
    </row>
    <row r="13" spans="1:7" ht="78.75" x14ac:dyDescent="0.25">
      <c r="A13" s="3">
        <f t="shared" si="0"/>
        <v>5</v>
      </c>
      <c r="B13" s="6" t="s">
        <v>16</v>
      </c>
      <c r="C13" s="3" t="s">
        <v>17</v>
      </c>
      <c r="D13" s="7">
        <v>0.04</v>
      </c>
      <c r="E13" s="7">
        <v>3928.8</v>
      </c>
      <c r="F13" s="4" t="s">
        <v>11</v>
      </c>
      <c r="G13" s="8">
        <f t="shared" si="1"/>
        <v>157.15200000000002</v>
      </c>
    </row>
    <row r="14" spans="1:7" ht="63" x14ac:dyDescent="0.25">
      <c r="A14" s="3">
        <f t="shared" si="0"/>
        <v>6</v>
      </c>
      <c r="B14" s="6" t="s">
        <v>19</v>
      </c>
      <c r="C14" s="3" t="s">
        <v>20</v>
      </c>
      <c r="D14" s="7">
        <v>0.21</v>
      </c>
      <c r="E14" s="7">
        <v>3928.8</v>
      </c>
      <c r="F14" s="4" t="s">
        <v>11</v>
      </c>
      <c r="G14" s="8">
        <f t="shared" si="1"/>
        <v>825.048</v>
      </c>
    </row>
    <row r="15" spans="1:7" ht="47.25" x14ac:dyDescent="0.25">
      <c r="A15" s="3">
        <f t="shared" si="0"/>
        <v>7</v>
      </c>
      <c r="B15" s="6" t="s">
        <v>56</v>
      </c>
      <c r="C15" s="3" t="s">
        <v>22</v>
      </c>
      <c r="D15" s="7">
        <v>0.19</v>
      </c>
      <c r="E15" s="7">
        <v>3928.8</v>
      </c>
      <c r="F15" s="4" t="s">
        <v>11</v>
      </c>
      <c r="G15" s="8">
        <f t="shared" si="1"/>
        <v>746.47200000000009</v>
      </c>
    </row>
    <row r="16" spans="1:7" ht="47.25" x14ac:dyDescent="0.25">
      <c r="A16" s="3">
        <f t="shared" si="0"/>
        <v>8</v>
      </c>
      <c r="B16" s="6" t="s">
        <v>23</v>
      </c>
      <c r="C16" s="3" t="s">
        <v>22</v>
      </c>
      <c r="D16" s="7">
        <v>0.2</v>
      </c>
      <c r="E16" s="7">
        <v>3928.8</v>
      </c>
      <c r="F16" s="4" t="s">
        <v>11</v>
      </c>
      <c r="G16" s="8">
        <f t="shared" si="1"/>
        <v>785.7600000000001</v>
      </c>
    </row>
    <row r="17" spans="1:7" ht="58.5" customHeight="1" x14ac:dyDescent="0.25">
      <c r="A17" s="3">
        <f t="shared" si="0"/>
        <v>9</v>
      </c>
      <c r="B17" s="6" t="s">
        <v>24</v>
      </c>
      <c r="C17" s="3" t="s">
        <v>10</v>
      </c>
      <c r="D17" s="7">
        <v>0.54</v>
      </c>
      <c r="E17" s="7">
        <v>3928.8</v>
      </c>
      <c r="F17" s="4" t="s">
        <v>11</v>
      </c>
      <c r="G17" s="8">
        <f t="shared" si="1"/>
        <v>2121.5520000000001</v>
      </c>
    </row>
    <row r="18" spans="1:7" ht="54.75" customHeight="1" x14ac:dyDescent="0.25">
      <c r="A18" s="3">
        <f t="shared" si="0"/>
        <v>10</v>
      </c>
      <c r="B18" s="6" t="s">
        <v>25</v>
      </c>
      <c r="C18" s="3" t="s">
        <v>10</v>
      </c>
      <c r="D18" s="7">
        <v>0.46</v>
      </c>
      <c r="E18" s="7">
        <v>3928.8</v>
      </c>
      <c r="F18" s="4" t="s">
        <v>11</v>
      </c>
      <c r="G18" s="8">
        <f t="shared" si="1"/>
        <v>1807.2480000000003</v>
      </c>
    </row>
    <row r="19" spans="1:7" ht="41.25" customHeight="1" x14ac:dyDescent="0.25">
      <c r="A19" s="3">
        <f t="shared" si="0"/>
        <v>11</v>
      </c>
      <c r="B19" s="6" t="s">
        <v>26</v>
      </c>
      <c r="C19" s="3" t="s">
        <v>22</v>
      </c>
      <c r="D19" s="7">
        <v>0.05</v>
      </c>
      <c r="E19" s="7">
        <v>3928.8</v>
      </c>
      <c r="F19" s="4" t="s">
        <v>27</v>
      </c>
      <c r="G19" s="8">
        <f t="shared" si="1"/>
        <v>196.44000000000003</v>
      </c>
    </row>
    <row r="20" spans="1:7" ht="81.599999999999994" customHeight="1" x14ac:dyDescent="0.25">
      <c r="A20" s="3">
        <f t="shared" si="0"/>
        <v>12</v>
      </c>
      <c r="B20" s="6" t="s">
        <v>28</v>
      </c>
      <c r="C20" s="3" t="s">
        <v>22</v>
      </c>
      <c r="D20" s="7">
        <v>0.08</v>
      </c>
      <c r="E20" s="7">
        <v>3928.8</v>
      </c>
      <c r="F20" s="4" t="s">
        <v>61</v>
      </c>
      <c r="G20" s="8">
        <f t="shared" si="1"/>
        <v>314.30400000000003</v>
      </c>
    </row>
    <row r="21" spans="1:7" ht="31.5" x14ac:dyDescent="0.25">
      <c r="A21" s="3">
        <f t="shared" si="0"/>
        <v>13</v>
      </c>
      <c r="B21" s="6" t="s">
        <v>29</v>
      </c>
      <c r="C21" s="3" t="s">
        <v>30</v>
      </c>
      <c r="D21" s="7">
        <v>0.53</v>
      </c>
      <c r="E21" s="7">
        <v>3928.8</v>
      </c>
      <c r="F21" s="4" t="s">
        <v>18</v>
      </c>
      <c r="G21" s="8">
        <f t="shared" si="1"/>
        <v>2082.2640000000001</v>
      </c>
    </row>
    <row r="22" spans="1:7" ht="31.5" x14ac:dyDescent="0.25">
      <c r="A22" s="3">
        <f t="shared" si="0"/>
        <v>14</v>
      </c>
      <c r="B22" s="6" t="s">
        <v>43</v>
      </c>
      <c r="C22" s="3" t="s">
        <v>31</v>
      </c>
      <c r="D22" s="7">
        <v>1.73</v>
      </c>
      <c r="E22" s="7">
        <v>3928.8</v>
      </c>
      <c r="F22" s="4" t="s">
        <v>57</v>
      </c>
      <c r="G22" s="8">
        <f>D22*E22</f>
        <v>6796.8240000000005</v>
      </c>
    </row>
    <row r="23" spans="1:7" ht="31.5" x14ac:dyDescent="0.25">
      <c r="A23" s="3">
        <f t="shared" si="0"/>
        <v>15</v>
      </c>
      <c r="B23" s="6" t="s">
        <v>63</v>
      </c>
      <c r="C23" s="3" t="s">
        <v>32</v>
      </c>
      <c r="D23" s="7">
        <v>2.64</v>
      </c>
      <c r="E23" s="7">
        <v>3928.8</v>
      </c>
      <c r="F23" s="4" t="s">
        <v>33</v>
      </c>
      <c r="G23" s="8">
        <f t="shared" si="1"/>
        <v>10372.032000000001</v>
      </c>
    </row>
    <row r="24" spans="1:7" ht="31.5" x14ac:dyDescent="0.25">
      <c r="A24" s="3">
        <f>A23+1</f>
        <v>16</v>
      </c>
      <c r="B24" s="9" t="s">
        <v>34</v>
      </c>
      <c r="C24" s="11" t="s">
        <v>35</v>
      </c>
      <c r="D24" s="7">
        <f>6095.96*1.04</f>
        <v>6339.7984000000006</v>
      </c>
      <c r="E24" s="7">
        <v>2</v>
      </c>
      <c r="F24" s="4" t="s">
        <v>57</v>
      </c>
      <c r="G24" s="8">
        <f t="shared" si="1"/>
        <v>12679.596800000001</v>
      </c>
    </row>
    <row r="25" spans="1:7" x14ac:dyDescent="0.25">
      <c r="A25" s="3">
        <f t="shared" si="0"/>
        <v>17</v>
      </c>
      <c r="B25" s="9" t="s">
        <v>36</v>
      </c>
      <c r="C25" s="11" t="s">
        <v>10</v>
      </c>
      <c r="D25" s="7">
        <v>1.71</v>
      </c>
      <c r="E25" s="7">
        <v>3928.8</v>
      </c>
      <c r="F25" s="4" t="s">
        <v>57</v>
      </c>
      <c r="G25" s="8">
        <f t="shared" si="1"/>
        <v>6718.2480000000005</v>
      </c>
    </row>
    <row r="26" spans="1:7" x14ac:dyDescent="0.25">
      <c r="A26" s="3">
        <f t="shared" si="0"/>
        <v>18</v>
      </c>
      <c r="B26" s="9" t="s">
        <v>37</v>
      </c>
      <c r="C26" s="11" t="s">
        <v>38</v>
      </c>
      <c r="D26" s="7">
        <v>0.15</v>
      </c>
      <c r="E26" s="7">
        <v>3928.8</v>
      </c>
      <c r="F26" s="4" t="s">
        <v>57</v>
      </c>
      <c r="G26" s="8">
        <f t="shared" si="1"/>
        <v>589.32000000000005</v>
      </c>
    </row>
    <row r="27" spans="1:7" ht="31.5" x14ac:dyDescent="0.25">
      <c r="A27" s="3">
        <f t="shared" si="0"/>
        <v>19</v>
      </c>
      <c r="B27" s="12" t="s">
        <v>39</v>
      </c>
      <c r="C27" s="10" t="s">
        <v>10</v>
      </c>
      <c r="D27" s="7">
        <v>1.32</v>
      </c>
      <c r="E27" s="7">
        <v>3928.8</v>
      </c>
      <c r="F27" s="4" t="s">
        <v>57</v>
      </c>
      <c r="G27" s="8">
        <f t="shared" si="1"/>
        <v>5186.0160000000005</v>
      </c>
    </row>
    <row r="28" spans="1:7" s="17" customFormat="1" ht="47.25" x14ac:dyDescent="0.25">
      <c r="A28" s="13">
        <f t="shared" si="0"/>
        <v>20</v>
      </c>
      <c r="B28" s="14" t="s">
        <v>89</v>
      </c>
      <c r="C28" s="15" t="s">
        <v>10</v>
      </c>
      <c r="D28" s="16">
        <v>2.88</v>
      </c>
      <c r="E28" s="15">
        <v>3928.8</v>
      </c>
      <c r="F28" s="57" t="s">
        <v>21</v>
      </c>
      <c r="G28" s="8">
        <f t="shared" si="1"/>
        <v>11314.944</v>
      </c>
    </row>
    <row r="29" spans="1:7" s="20" customFormat="1" x14ac:dyDescent="0.25">
      <c r="A29" s="79" t="s">
        <v>42</v>
      </c>
      <c r="B29" s="80"/>
      <c r="C29" s="79"/>
      <c r="D29" s="79"/>
      <c r="E29" s="79"/>
      <c r="F29" s="79"/>
      <c r="G29" s="55">
        <f>SUM(G9:G28)</f>
        <v>65286.228799999997</v>
      </c>
    </row>
    <row r="30" spans="1:7" s="17" customFormat="1" x14ac:dyDescent="0.25">
      <c r="A30" s="73" t="s">
        <v>41</v>
      </c>
      <c r="B30" s="73"/>
      <c r="C30" s="73"/>
      <c r="D30" s="73"/>
      <c r="E30" s="73"/>
      <c r="F30" s="73"/>
      <c r="G30" s="73"/>
    </row>
    <row r="31" spans="1:7" s="17" customFormat="1" ht="37.5" customHeight="1" x14ac:dyDescent="0.25">
      <c r="A31" s="21" t="s">
        <v>0</v>
      </c>
      <c r="B31" s="21" t="s">
        <v>1</v>
      </c>
      <c r="C31" s="21" t="s">
        <v>2</v>
      </c>
      <c r="D31" s="21" t="s">
        <v>3</v>
      </c>
      <c r="E31" s="21" t="s">
        <v>4</v>
      </c>
      <c r="F31" s="4" t="s">
        <v>58</v>
      </c>
      <c r="G31" s="21" t="s">
        <v>5</v>
      </c>
    </row>
    <row r="32" spans="1:7" s="17" customFormat="1" ht="28.15" customHeight="1" x14ac:dyDescent="0.25">
      <c r="A32" s="21">
        <v>1</v>
      </c>
      <c r="B32" s="23" t="s">
        <v>60</v>
      </c>
      <c r="C32" s="24"/>
      <c r="D32" s="16"/>
      <c r="E32" s="21"/>
      <c r="F32" s="22" t="s">
        <v>62</v>
      </c>
      <c r="G32" s="25">
        <v>2056.16</v>
      </c>
    </row>
    <row r="33" spans="1:7" s="17" customFormat="1" ht="36.6" hidden="1" customHeight="1" x14ac:dyDescent="0.25">
      <c r="A33" s="21">
        <v>1</v>
      </c>
      <c r="B33" s="14" t="s">
        <v>6</v>
      </c>
      <c r="C33" s="21" t="s">
        <v>7</v>
      </c>
      <c r="D33" s="52">
        <v>14.62</v>
      </c>
      <c r="E33" s="52">
        <v>1800</v>
      </c>
      <c r="F33" s="53" t="s">
        <v>18</v>
      </c>
      <c r="G33" s="25">
        <v>0</v>
      </c>
    </row>
    <row r="34" spans="1:7" s="17" customFormat="1" ht="34.5" hidden="1" customHeight="1" x14ac:dyDescent="0.25">
      <c r="A34" s="21">
        <f>A33+1</f>
        <v>2</v>
      </c>
      <c r="B34" s="14" t="s">
        <v>8</v>
      </c>
      <c r="C34" s="21" t="s">
        <v>7</v>
      </c>
      <c r="D34" s="52">
        <v>10.55</v>
      </c>
      <c r="E34" s="52">
        <v>1800</v>
      </c>
      <c r="F34" s="53" t="s">
        <v>18</v>
      </c>
      <c r="G34" s="25">
        <v>0</v>
      </c>
    </row>
    <row r="35" spans="1:7" s="26" customFormat="1" x14ac:dyDescent="0.25">
      <c r="A35" s="84" t="s">
        <v>42</v>
      </c>
      <c r="B35" s="84"/>
      <c r="C35" s="84"/>
      <c r="D35" s="84"/>
      <c r="E35" s="84"/>
      <c r="F35" s="84"/>
      <c r="G35" s="54">
        <f>SUM(G32:G34)</f>
        <v>2056.16</v>
      </c>
    </row>
    <row r="36" spans="1:7" s="20" customFormat="1" x14ac:dyDescent="0.25">
      <c r="A36" s="79" t="s">
        <v>46</v>
      </c>
      <c r="B36" s="79"/>
      <c r="C36" s="79"/>
      <c r="D36" s="79"/>
      <c r="E36" s="79"/>
      <c r="F36" s="79"/>
      <c r="G36" s="54">
        <f>G29+G35</f>
        <v>67342.388800000001</v>
      </c>
    </row>
    <row r="37" spans="1:7" ht="23.25" customHeight="1" x14ac:dyDescent="0.3">
      <c r="A37" s="85" t="s">
        <v>104</v>
      </c>
      <c r="B37" s="86"/>
      <c r="C37" s="86"/>
      <c r="D37" s="86"/>
      <c r="E37" s="86"/>
      <c r="F37" s="86"/>
      <c r="G37" s="86"/>
    </row>
    <row r="38" spans="1:7" ht="23.25" customHeight="1" x14ac:dyDescent="0.3">
      <c r="A38" s="85" t="s">
        <v>106</v>
      </c>
      <c r="B38" s="77"/>
      <c r="C38" s="77"/>
      <c r="D38" s="77"/>
      <c r="E38" s="77"/>
      <c r="F38" s="77"/>
      <c r="G38" s="77"/>
    </row>
    <row r="39" spans="1:7" ht="21" customHeight="1" x14ac:dyDescent="0.3">
      <c r="A39" s="76" t="s">
        <v>48</v>
      </c>
      <c r="B39" s="77"/>
      <c r="C39" s="77"/>
      <c r="D39" s="77"/>
      <c r="E39" s="77"/>
      <c r="F39" s="77"/>
      <c r="G39" s="77"/>
    </row>
    <row r="40" spans="1:7" ht="22.5" customHeight="1" x14ac:dyDescent="0.3">
      <c r="A40" s="76" t="s">
        <v>49</v>
      </c>
      <c r="B40" s="77"/>
      <c r="C40" s="77"/>
      <c r="D40" s="77"/>
      <c r="E40" s="77"/>
      <c r="F40" s="77"/>
      <c r="G40" s="77"/>
    </row>
    <row r="41" spans="1:7" ht="23.25" customHeight="1" x14ac:dyDescent="0.3">
      <c r="A41" s="87" t="s">
        <v>50</v>
      </c>
      <c r="B41" s="88"/>
      <c r="C41" s="88"/>
      <c r="D41" s="88"/>
      <c r="E41" s="88"/>
      <c r="F41" s="88"/>
      <c r="G41" s="89"/>
    </row>
    <row r="42" spans="1:7" ht="6" customHeight="1" x14ac:dyDescent="0.25"/>
    <row r="43" spans="1:7" ht="15.75" customHeight="1" x14ac:dyDescent="0.3">
      <c r="B43" s="28"/>
      <c r="C43" s="29" t="s">
        <v>51</v>
      </c>
      <c r="D43" s="28"/>
      <c r="E43" s="28"/>
      <c r="F43" s="30"/>
      <c r="G43" s="28"/>
    </row>
    <row r="44" spans="1:7" ht="10.5" customHeight="1" x14ac:dyDescent="0.3">
      <c r="B44" s="28"/>
      <c r="C44" s="28"/>
      <c r="D44" s="28"/>
      <c r="E44" s="28"/>
      <c r="F44" s="30"/>
      <c r="G44" s="28"/>
    </row>
    <row r="45" spans="1:7" ht="18.75" x14ac:dyDescent="0.3">
      <c r="B45" s="28" t="s">
        <v>52</v>
      </c>
      <c r="C45" s="28" t="s">
        <v>64</v>
      </c>
      <c r="D45" s="28"/>
      <c r="E45" s="28"/>
      <c r="F45" s="31"/>
      <c r="G45" s="28"/>
    </row>
    <row r="46" spans="1:7" ht="12" customHeight="1" x14ac:dyDescent="0.3">
      <c r="B46" s="28"/>
      <c r="C46" s="28"/>
      <c r="D46" s="28"/>
      <c r="E46" s="28"/>
      <c r="F46" s="30"/>
      <c r="G46" s="28"/>
    </row>
    <row r="47" spans="1:7" ht="18.75" x14ac:dyDescent="0.3">
      <c r="B47" s="28" t="s">
        <v>53</v>
      </c>
      <c r="C47" s="28" t="s">
        <v>54</v>
      </c>
      <c r="D47" s="28"/>
      <c r="E47" s="28"/>
      <c r="F47" s="31"/>
      <c r="G47" s="28"/>
    </row>
    <row r="48" spans="1:7" hidden="1" x14ac:dyDescent="0.25"/>
    <row r="49" hidden="1" x14ac:dyDescent="0.25"/>
  </sheetData>
  <mergeCells count="13">
    <mergeCell ref="A30:G30"/>
    <mergeCell ref="B2:G2"/>
    <mergeCell ref="A5:G5"/>
    <mergeCell ref="A6:G6"/>
    <mergeCell ref="A7:G7"/>
    <mergeCell ref="A29:F29"/>
    <mergeCell ref="A41:G41"/>
    <mergeCell ref="A35:F35"/>
    <mergeCell ref="A36:F36"/>
    <mergeCell ref="A37:G37"/>
    <mergeCell ref="A38:G38"/>
    <mergeCell ref="A39:G39"/>
    <mergeCell ref="A40:G40"/>
  </mergeCells>
  <pageMargins left="0.78740157480314965" right="0.11811023622047245" top="0.15748031496062992" bottom="0.15748031496062992" header="0.15748031496062992" footer="0.15748031496062992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opLeftCell="A16" zoomScale="70" zoomScaleNormal="70" workbookViewId="0">
      <selection activeCell="A39" sqref="A39:G39"/>
    </sheetView>
  </sheetViews>
  <sheetFormatPr defaultRowHeight="15.75" x14ac:dyDescent="0.25"/>
  <cols>
    <col min="1" max="1" width="9.28515625" style="1" customWidth="1"/>
    <col min="2" max="2" width="50.7109375" style="1" customWidth="1"/>
    <col min="3" max="3" width="22.5703125" style="1" customWidth="1"/>
    <col min="4" max="4" width="18" style="1" customWidth="1"/>
    <col min="5" max="5" width="16" style="1" customWidth="1"/>
    <col min="6" max="6" width="23.7109375" style="18" customWidth="1"/>
    <col min="7" max="7" width="20.140625" style="1" customWidth="1"/>
    <col min="8" max="242" width="9.140625" style="1"/>
    <col min="243" max="243" width="5.85546875" style="1" customWidth="1"/>
    <col min="244" max="244" width="8.140625" style="1" customWidth="1"/>
    <col min="245" max="245" width="48" style="1" customWidth="1"/>
    <col min="246" max="246" width="22.5703125" style="1" customWidth="1"/>
    <col min="247" max="247" width="14.7109375" style="1" customWidth="1"/>
    <col min="248" max="248" width="12.42578125" style="1" customWidth="1"/>
    <col min="249" max="249" width="23.7109375" style="1" customWidth="1"/>
    <col min="250" max="251" width="15.5703125" style="1" customWidth="1"/>
    <col min="252" max="498" width="9.140625" style="1"/>
    <col min="499" max="499" width="5.85546875" style="1" customWidth="1"/>
    <col min="500" max="500" width="8.140625" style="1" customWidth="1"/>
    <col min="501" max="501" width="48" style="1" customWidth="1"/>
    <col min="502" max="502" width="22.5703125" style="1" customWidth="1"/>
    <col min="503" max="503" width="14.7109375" style="1" customWidth="1"/>
    <col min="504" max="504" width="12.42578125" style="1" customWidth="1"/>
    <col min="505" max="505" width="23.7109375" style="1" customWidth="1"/>
    <col min="506" max="507" width="15.5703125" style="1" customWidth="1"/>
    <col min="508" max="754" width="9.140625" style="1"/>
    <col min="755" max="755" width="5.85546875" style="1" customWidth="1"/>
    <col min="756" max="756" width="8.140625" style="1" customWidth="1"/>
    <col min="757" max="757" width="48" style="1" customWidth="1"/>
    <col min="758" max="758" width="22.5703125" style="1" customWidth="1"/>
    <col min="759" max="759" width="14.7109375" style="1" customWidth="1"/>
    <col min="760" max="760" width="12.42578125" style="1" customWidth="1"/>
    <col min="761" max="761" width="23.7109375" style="1" customWidth="1"/>
    <col min="762" max="763" width="15.5703125" style="1" customWidth="1"/>
    <col min="764" max="1010" width="9.140625" style="1"/>
    <col min="1011" max="1011" width="5.85546875" style="1" customWidth="1"/>
    <col min="1012" max="1012" width="8.140625" style="1" customWidth="1"/>
    <col min="1013" max="1013" width="48" style="1" customWidth="1"/>
    <col min="1014" max="1014" width="22.5703125" style="1" customWidth="1"/>
    <col min="1015" max="1015" width="14.7109375" style="1" customWidth="1"/>
    <col min="1016" max="1016" width="12.42578125" style="1" customWidth="1"/>
    <col min="1017" max="1017" width="23.7109375" style="1" customWidth="1"/>
    <col min="1018" max="1019" width="15.5703125" style="1" customWidth="1"/>
    <col min="1020" max="1266" width="9.140625" style="1"/>
    <col min="1267" max="1267" width="5.85546875" style="1" customWidth="1"/>
    <col min="1268" max="1268" width="8.140625" style="1" customWidth="1"/>
    <col min="1269" max="1269" width="48" style="1" customWidth="1"/>
    <col min="1270" max="1270" width="22.5703125" style="1" customWidth="1"/>
    <col min="1271" max="1271" width="14.7109375" style="1" customWidth="1"/>
    <col min="1272" max="1272" width="12.42578125" style="1" customWidth="1"/>
    <col min="1273" max="1273" width="23.7109375" style="1" customWidth="1"/>
    <col min="1274" max="1275" width="15.5703125" style="1" customWidth="1"/>
    <col min="1276" max="1522" width="9.140625" style="1"/>
    <col min="1523" max="1523" width="5.85546875" style="1" customWidth="1"/>
    <col min="1524" max="1524" width="8.140625" style="1" customWidth="1"/>
    <col min="1525" max="1525" width="48" style="1" customWidth="1"/>
    <col min="1526" max="1526" width="22.5703125" style="1" customWidth="1"/>
    <col min="1527" max="1527" width="14.7109375" style="1" customWidth="1"/>
    <col min="1528" max="1528" width="12.42578125" style="1" customWidth="1"/>
    <col min="1529" max="1529" width="23.7109375" style="1" customWidth="1"/>
    <col min="1530" max="1531" width="15.5703125" style="1" customWidth="1"/>
    <col min="1532" max="1778" width="9.140625" style="1"/>
    <col min="1779" max="1779" width="5.85546875" style="1" customWidth="1"/>
    <col min="1780" max="1780" width="8.140625" style="1" customWidth="1"/>
    <col min="1781" max="1781" width="48" style="1" customWidth="1"/>
    <col min="1782" max="1782" width="22.5703125" style="1" customWidth="1"/>
    <col min="1783" max="1783" width="14.7109375" style="1" customWidth="1"/>
    <col min="1784" max="1784" width="12.42578125" style="1" customWidth="1"/>
    <col min="1785" max="1785" width="23.7109375" style="1" customWidth="1"/>
    <col min="1786" max="1787" width="15.5703125" style="1" customWidth="1"/>
    <col min="1788" max="2034" width="9.140625" style="1"/>
    <col min="2035" max="2035" width="5.85546875" style="1" customWidth="1"/>
    <col min="2036" max="2036" width="8.140625" style="1" customWidth="1"/>
    <col min="2037" max="2037" width="48" style="1" customWidth="1"/>
    <col min="2038" max="2038" width="22.5703125" style="1" customWidth="1"/>
    <col min="2039" max="2039" width="14.7109375" style="1" customWidth="1"/>
    <col min="2040" max="2040" width="12.42578125" style="1" customWidth="1"/>
    <col min="2041" max="2041" width="23.7109375" style="1" customWidth="1"/>
    <col min="2042" max="2043" width="15.5703125" style="1" customWidth="1"/>
    <col min="2044" max="2290" width="9.140625" style="1"/>
    <col min="2291" max="2291" width="5.85546875" style="1" customWidth="1"/>
    <col min="2292" max="2292" width="8.140625" style="1" customWidth="1"/>
    <col min="2293" max="2293" width="48" style="1" customWidth="1"/>
    <col min="2294" max="2294" width="22.5703125" style="1" customWidth="1"/>
    <col min="2295" max="2295" width="14.7109375" style="1" customWidth="1"/>
    <col min="2296" max="2296" width="12.42578125" style="1" customWidth="1"/>
    <col min="2297" max="2297" width="23.7109375" style="1" customWidth="1"/>
    <col min="2298" max="2299" width="15.5703125" style="1" customWidth="1"/>
    <col min="2300" max="2546" width="9.140625" style="1"/>
    <col min="2547" max="2547" width="5.85546875" style="1" customWidth="1"/>
    <col min="2548" max="2548" width="8.140625" style="1" customWidth="1"/>
    <col min="2549" max="2549" width="48" style="1" customWidth="1"/>
    <col min="2550" max="2550" width="22.5703125" style="1" customWidth="1"/>
    <col min="2551" max="2551" width="14.7109375" style="1" customWidth="1"/>
    <col min="2552" max="2552" width="12.42578125" style="1" customWidth="1"/>
    <col min="2553" max="2553" width="23.7109375" style="1" customWidth="1"/>
    <col min="2554" max="2555" width="15.5703125" style="1" customWidth="1"/>
    <col min="2556" max="2802" width="9.140625" style="1"/>
    <col min="2803" max="2803" width="5.85546875" style="1" customWidth="1"/>
    <col min="2804" max="2804" width="8.140625" style="1" customWidth="1"/>
    <col min="2805" max="2805" width="48" style="1" customWidth="1"/>
    <col min="2806" max="2806" width="22.5703125" style="1" customWidth="1"/>
    <col min="2807" max="2807" width="14.7109375" style="1" customWidth="1"/>
    <col min="2808" max="2808" width="12.42578125" style="1" customWidth="1"/>
    <col min="2809" max="2809" width="23.7109375" style="1" customWidth="1"/>
    <col min="2810" max="2811" width="15.5703125" style="1" customWidth="1"/>
    <col min="2812" max="3058" width="9.140625" style="1"/>
    <col min="3059" max="3059" width="5.85546875" style="1" customWidth="1"/>
    <col min="3060" max="3060" width="8.140625" style="1" customWidth="1"/>
    <col min="3061" max="3061" width="48" style="1" customWidth="1"/>
    <col min="3062" max="3062" width="22.5703125" style="1" customWidth="1"/>
    <col min="3063" max="3063" width="14.7109375" style="1" customWidth="1"/>
    <col min="3064" max="3064" width="12.42578125" style="1" customWidth="1"/>
    <col min="3065" max="3065" width="23.7109375" style="1" customWidth="1"/>
    <col min="3066" max="3067" width="15.5703125" style="1" customWidth="1"/>
    <col min="3068" max="3314" width="9.140625" style="1"/>
    <col min="3315" max="3315" width="5.85546875" style="1" customWidth="1"/>
    <col min="3316" max="3316" width="8.140625" style="1" customWidth="1"/>
    <col min="3317" max="3317" width="48" style="1" customWidth="1"/>
    <col min="3318" max="3318" width="22.5703125" style="1" customWidth="1"/>
    <col min="3319" max="3319" width="14.7109375" style="1" customWidth="1"/>
    <col min="3320" max="3320" width="12.42578125" style="1" customWidth="1"/>
    <col min="3321" max="3321" width="23.7109375" style="1" customWidth="1"/>
    <col min="3322" max="3323" width="15.5703125" style="1" customWidth="1"/>
    <col min="3324" max="3570" width="9.140625" style="1"/>
    <col min="3571" max="3571" width="5.85546875" style="1" customWidth="1"/>
    <col min="3572" max="3572" width="8.140625" style="1" customWidth="1"/>
    <col min="3573" max="3573" width="48" style="1" customWidth="1"/>
    <col min="3574" max="3574" width="22.5703125" style="1" customWidth="1"/>
    <col min="3575" max="3575" width="14.7109375" style="1" customWidth="1"/>
    <col min="3576" max="3576" width="12.42578125" style="1" customWidth="1"/>
    <col min="3577" max="3577" width="23.7109375" style="1" customWidth="1"/>
    <col min="3578" max="3579" width="15.5703125" style="1" customWidth="1"/>
    <col min="3580" max="3826" width="9.140625" style="1"/>
    <col min="3827" max="3827" width="5.85546875" style="1" customWidth="1"/>
    <col min="3828" max="3828" width="8.140625" style="1" customWidth="1"/>
    <col min="3829" max="3829" width="48" style="1" customWidth="1"/>
    <col min="3830" max="3830" width="22.5703125" style="1" customWidth="1"/>
    <col min="3831" max="3831" width="14.7109375" style="1" customWidth="1"/>
    <col min="3832" max="3832" width="12.42578125" style="1" customWidth="1"/>
    <col min="3833" max="3833" width="23.7109375" style="1" customWidth="1"/>
    <col min="3834" max="3835" width="15.5703125" style="1" customWidth="1"/>
    <col min="3836" max="4082" width="9.140625" style="1"/>
    <col min="4083" max="4083" width="5.85546875" style="1" customWidth="1"/>
    <col min="4084" max="4084" width="8.140625" style="1" customWidth="1"/>
    <col min="4085" max="4085" width="48" style="1" customWidth="1"/>
    <col min="4086" max="4086" width="22.5703125" style="1" customWidth="1"/>
    <col min="4087" max="4087" width="14.7109375" style="1" customWidth="1"/>
    <col min="4088" max="4088" width="12.42578125" style="1" customWidth="1"/>
    <col min="4089" max="4089" width="23.7109375" style="1" customWidth="1"/>
    <col min="4090" max="4091" width="15.5703125" style="1" customWidth="1"/>
    <col min="4092" max="4338" width="9.140625" style="1"/>
    <col min="4339" max="4339" width="5.85546875" style="1" customWidth="1"/>
    <col min="4340" max="4340" width="8.140625" style="1" customWidth="1"/>
    <col min="4341" max="4341" width="48" style="1" customWidth="1"/>
    <col min="4342" max="4342" width="22.5703125" style="1" customWidth="1"/>
    <col min="4343" max="4343" width="14.7109375" style="1" customWidth="1"/>
    <col min="4344" max="4344" width="12.42578125" style="1" customWidth="1"/>
    <col min="4345" max="4345" width="23.7109375" style="1" customWidth="1"/>
    <col min="4346" max="4347" width="15.5703125" style="1" customWidth="1"/>
    <col min="4348" max="4594" width="9.140625" style="1"/>
    <col min="4595" max="4595" width="5.85546875" style="1" customWidth="1"/>
    <col min="4596" max="4596" width="8.140625" style="1" customWidth="1"/>
    <col min="4597" max="4597" width="48" style="1" customWidth="1"/>
    <col min="4598" max="4598" width="22.5703125" style="1" customWidth="1"/>
    <col min="4599" max="4599" width="14.7109375" style="1" customWidth="1"/>
    <col min="4600" max="4600" width="12.42578125" style="1" customWidth="1"/>
    <col min="4601" max="4601" width="23.7109375" style="1" customWidth="1"/>
    <col min="4602" max="4603" width="15.5703125" style="1" customWidth="1"/>
    <col min="4604" max="4850" width="9.140625" style="1"/>
    <col min="4851" max="4851" width="5.85546875" style="1" customWidth="1"/>
    <col min="4852" max="4852" width="8.140625" style="1" customWidth="1"/>
    <col min="4853" max="4853" width="48" style="1" customWidth="1"/>
    <col min="4854" max="4854" width="22.5703125" style="1" customWidth="1"/>
    <col min="4855" max="4855" width="14.7109375" style="1" customWidth="1"/>
    <col min="4856" max="4856" width="12.42578125" style="1" customWidth="1"/>
    <col min="4857" max="4857" width="23.7109375" style="1" customWidth="1"/>
    <col min="4858" max="4859" width="15.5703125" style="1" customWidth="1"/>
    <col min="4860" max="5106" width="9.140625" style="1"/>
    <col min="5107" max="5107" width="5.85546875" style="1" customWidth="1"/>
    <col min="5108" max="5108" width="8.140625" style="1" customWidth="1"/>
    <col min="5109" max="5109" width="48" style="1" customWidth="1"/>
    <col min="5110" max="5110" width="22.5703125" style="1" customWidth="1"/>
    <col min="5111" max="5111" width="14.7109375" style="1" customWidth="1"/>
    <col min="5112" max="5112" width="12.42578125" style="1" customWidth="1"/>
    <col min="5113" max="5113" width="23.7109375" style="1" customWidth="1"/>
    <col min="5114" max="5115" width="15.5703125" style="1" customWidth="1"/>
    <col min="5116" max="5362" width="9.140625" style="1"/>
    <col min="5363" max="5363" width="5.85546875" style="1" customWidth="1"/>
    <col min="5364" max="5364" width="8.140625" style="1" customWidth="1"/>
    <col min="5365" max="5365" width="48" style="1" customWidth="1"/>
    <col min="5366" max="5366" width="22.5703125" style="1" customWidth="1"/>
    <col min="5367" max="5367" width="14.7109375" style="1" customWidth="1"/>
    <col min="5368" max="5368" width="12.42578125" style="1" customWidth="1"/>
    <col min="5369" max="5369" width="23.7109375" style="1" customWidth="1"/>
    <col min="5370" max="5371" width="15.5703125" style="1" customWidth="1"/>
    <col min="5372" max="5618" width="9.140625" style="1"/>
    <col min="5619" max="5619" width="5.85546875" style="1" customWidth="1"/>
    <col min="5620" max="5620" width="8.140625" style="1" customWidth="1"/>
    <col min="5621" max="5621" width="48" style="1" customWidth="1"/>
    <col min="5622" max="5622" width="22.5703125" style="1" customWidth="1"/>
    <col min="5623" max="5623" width="14.7109375" style="1" customWidth="1"/>
    <col min="5624" max="5624" width="12.42578125" style="1" customWidth="1"/>
    <col min="5625" max="5625" width="23.7109375" style="1" customWidth="1"/>
    <col min="5626" max="5627" width="15.5703125" style="1" customWidth="1"/>
    <col min="5628" max="5874" width="9.140625" style="1"/>
    <col min="5875" max="5875" width="5.85546875" style="1" customWidth="1"/>
    <col min="5876" max="5876" width="8.140625" style="1" customWidth="1"/>
    <col min="5877" max="5877" width="48" style="1" customWidth="1"/>
    <col min="5878" max="5878" width="22.5703125" style="1" customWidth="1"/>
    <col min="5879" max="5879" width="14.7109375" style="1" customWidth="1"/>
    <col min="5880" max="5880" width="12.42578125" style="1" customWidth="1"/>
    <col min="5881" max="5881" width="23.7109375" style="1" customWidth="1"/>
    <col min="5882" max="5883" width="15.5703125" style="1" customWidth="1"/>
    <col min="5884" max="6130" width="9.140625" style="1"/>
    <col min="6131" max="6131" width="5.85546875" style="1" customWidth="1"/>
    <col min="6132" max="6132" width="8.140625" style="1" customWidth="1"/>
    <col min="6133" max="6133" width="48" style="1" customWidth="1"/>
    <col min="6134" max="6134" width="22.5703125" style="1" customWidth="1"/>
    <col min="6135" max="6135" width="14.7109375" style="1" customWidth="1"/>
    <col min="6136" max="6136" width="12.42578125" style="1" customWidth="1"/>
    <col min="6137" max="6137" width="23.7109375" style="1" customWidth="1"/>
    <col min="6138" max="6139" width="15.5703125" style="1" customWidth="1"/>
    <col min="6140" max="6386" width="9.140625" style="1"/>
    <col min="6387" max="6387" width="5.85546875" style="1" customWidth="1"/>
    <col min="6388" max="6388" width="8.140625" style="1" customWidth="1"/>
    <col min="6389" max="6389" width="48" style="1" customWidth="1"/>
    <col min="6390" max="6390" width="22.5703125" style="1" customWidth="1"/>
    <col min="6391" max="6391" width="14.7109375" style="1" customWidth="1"/>
    <col min="6392" max="6392" width="12.42578125" style="1" customWidth="1"/>
    <col min="6393" max="6393" width="23.7109375" style="1" customWidth="1"/>
    <col min="6394" max="6395" width="15.5703125" style="1" customWidth="1"/>
    <col min="6396" max="6642" width="9.140625" style="1"/>
    <col min="6643" max="6643" width="5.85546875" style="1" customWidth="1"/>
    <col min="6644" max="6644" width="8.140625" style="1" customWidth="1"/>
    <col min="6645" max="6645" width="48" style="1" customWidth="1"/>
    <col min="6646" max="6646" width="22.5703125" style="1" customWidth="1"/>
    <col min="6647" max="6647" width="14.7109375" style="1" customWidth="1"/>
    <col min="6648" max="6648" width="12.42578125" style="1" customWidth="1"/>
    <col min="6649" max="6649" width="23.7109375" style="1" customWidth="1"/>
    <col min="6650" max="6651" width="15.5703125" style="1" customWidth="1"/>
    <col min="6652" max="6898" width="9.140625" style="1"/>
    <col min="6899" max="6899" width="5.85546875" style="1" customWidth="1"/>
    <col min="6900" max="6900" width="8.140625" style="1" customWidth="1"/>
    <col min="6901" max="6901" width="48" style="1" customWidth="1"/>
    <col min="6902" max="6902" width="22.5703125" style="1" customWidth="1"/>
    <col min="6903" max="6903" width="14.7109375" style="1" customWidth="1"/>
    <col min="6904" max="6904" width="12.42578125" style="1" customWidth="1"/>
    <col min="6905" max="6905" width="23.7109375" style="1" customWidth="1"/>
    <col min="6906" max="6907" width="15.5703125" style="1" customWidth="1"/>
    <col min="6908" max="7154" width="9.140625" style="1"/>
    <col min="7155" max="7155" width="5.85546875" style="1" customWidth="1"/>
    <col min="7156" max="7156" width="8.140625" style="1" customWidth="1"/>
    <col min="7157" max="7157" width="48" style="1" customWidth="1"/>
    <col min="7158" max="7158" width="22.5703125" style="1" customWidth="1"/>
    <col min="7159" max="7159" width="14.7109375" style="1" customWidth="1"/>
    <col min="7160" max="7160" width="12.42578125" style="1" customWidth="1"/>
    <col min="7161" max="7161" width="23.7109375" style="1" customWidth="1"/>
    <col min="7162" max="7163" width="15.5703125" style="1" customWidth="1"/>
    <col min="7164" max="7410" width="9.140625" style="1"/>
    <col min="7411" max="7411" width="5.85546875" style="1" customWidth="1"/>
    <col min="7412" max="7412" width="8.140625" style="1" customWidth="1"/>
    <col min="7413" max="7413" width="48" style="1" customWidth="1"/>
    <col min="7414" max="7414" width="22.5703125" style="1" customWidth="1"/>
    <col min="7415" max="7415" width="14.7109375" style="1" customWidth="1"/>
    <col min="7416" max="7416" width="12.42578125" style="1" customWidth="1"/>
    <col min="7417" max="7417" width="23.7109375" style="1" customWidth="1"/>
    <col min="7418" max="7419" width="15.5703125" style="1" customWidth="1"/>
    <col min="7420" max="7666" width="9.140625" style="1"/>
    <col min="7667" max="7667" width="5.85546875" style="1" customWidth="1"/>
    <col min="7668" max="7668" width="8.140625" style="1" customWidth="1"/>
    <col min="7669" max="7669" width="48" style="1" customWidth="1"/>
    <col min="7670" max="7670" width="22.5703125" style="1" customWidth="1"/>
    <col min="7671" max="7671" width="14.7109375" style="1" customWidth="1"/>
    <col min="7672" max="7672" width="12.42578125" style="1" customWidth="1"/>
    <col min="7673" max="7673" width="23.7109375" style="1" customWidth="1"/>
    <col min="7674" max="7675" width="15.5703125" style="1" customWidth="1"/>
    <col min="7676" max="7922" width="9.140625" style="1"/>
    <col min="7923" max="7923" width="5.85546875" style="1" customWidth="1"/>
    <col min="7924" max="7924" width="8.140625" style="1" customWidth="1"/>
    <col min="7925" max="7925" width="48" style="1" customWidth="1"/>
    <col min="7926" max="7926" width="22.5703125" style="1" customWidth="1"/>
    <col min="7927" max="7927" width="14.7109375" style="1" customWidth="1"/>
    <col min="7928" max="7928" width="12.42578125" style="1" customWidth="1"/>
    <col min="7929" max="7929" width="23.7109375" style="1" customWidth="1"/>
    <col min="7930" max="7931" width="15.5703125" style="1" customWidth="1"/>
    <col min="7932" max="8178" width="9.140625" style="1"/>
    <col min="8179" max="8179" width="5.85546875" style="1" customWidth="1"/>
    <col min="8180" max="8180" width="8.140625" style="1" customWidth="1"/>
    <col min="8181" max="8181" width="48" style="1" customWidth="1"/>
    <col min="8182" max="8182" width="22.5703125" style="1" customWidth="1"/>
    <col min="8183" max="8183" width="14.7109375" style="1" customWidth="1"/>
    <col min="8184" max="8184" width="12.42578125" style="1" customWidth="1"/>
    <col min="8185" max="8185" width="23.7109375" style="1" customWidth="1"/>
    <col min="8186" max="8187" width="15.5703125" style="1" customWidth="1"/>
    <col min="8188" max="8434" width="9.140625" style="1"/>
    <col min="8435" max="8435" width="5.85546875" style="1" customWidth="1"/>
    <col min="8436" max="8436" width="8.140625" style="1" customWidth="1"/>
    <col min="8437" max="8437" width="48" style="1" customWidth="1"/>
    <col min="8438" max="8438" width="22.5703125" style="1" customWidth="1"/>
    <col min="8439" max="8439" width="14.7109375" style="1" customWidth="1"/>
    <col min="8440" max="8440" width="12.42578125" style="1" customWidth="1"/>
    <col min="8441" max="8441" width="23.7109375" style="1" customWidth="1"/>
    <col min="8442" max="8443" width="15.5703125" style="1" customWidth="1"/>
    <col min="8444" max="8690" width="9.140625" style="1"/>
    <col min="8691" max="8691" width="5.85546875" style="1" customWidth="1"/>
    <col min="8692" max="8692" width="8.140625" style="1" customWidth="1"/>
    <col min="8693" max="8693" width="48" style="1" customWidth="1"/>
    <col min="8694" max="8694" width="22.5703125" style="1" customWidth="1"/>
    <col min="8695" max="8695" width="14.7109375" style="1" customWidth="1"/>
    <col min="8696" max="8696" width="12.42578125" style="1" customWidth="1"/>
    <col min="8697" max="8697" width="23.7109375" style="1" customWidth="1"/>
    <col min="8698" max="8699" width="15.5703125" style="1" customWidth="1"/>
    <col min="8700" max="8946" width="9.140625" style="1"/>
    <col min="8947" max="8947" width="5.85546875" style="1" customWidth="1"/>
    <col min="8948" max="8948" width="8.140625" style="1" customWidth="1"/>
    <col min="8949" max="8949" width="48" style="1" customWidth="1"/>
    <col min="8950" max="8950" width="22.5703125" style="1" customWidth="1"/>
    <col min="8951" max="8951" width="14.7109375" style="1" customWidth="1"/>
    <col min="8952" max="8952" width="12.42578125" style="1" customWidth="1"/>
    <col min="8953" max="8953" width="23.7109375" style="1" customWidth="1"/>
    <col min="8954" max="8955" width="15.5703125" style="1" customWidth="1"/>
    <col min="8956" max="9202" width="9.140625" style="1"/>
    <col min="9203" max="9203" width="5.85546875" style="1" customWidth="1"/>
    <col min="9204" max="9204" width="8.140625" style="1" customWidth="1"/>
    <col min="9205" max="9205" width="48" style="1" customWidth="1"/>
    <col min="9206" max="9206" width="22.5703125" style="1" customWidth="1"/>
    <col min="9207" max="9207" width="14.7109375" style="1" customWidth="1"/>
    <col min="9208" max="9208" width="12.42578125" style="1" customWidth="1"/>
    <col min="9209" max="9209" width="23.7109375" style="1" customWidth="1"/>
    <col min="9210" max="9211" width="15.5703125" style="1" customWidth="1"/>
    <col min="9212" max="9458" width="9.140625" style="1"/>
    <col min="9459" max="9459" width="5.85546875" style="1" customWidth="1"/>
    <col min="9460" max="9460" width="8.140625" style="1" customWidth="1"/>
    <col min="9461" max="9461" width="48" style="1" customWidth="1"/>
    <col min="9462" max="9462" width="22.5703125" style="1" customWidth="1"/>
    <col min="9463" max="9463" width="14.7109375" style="1" customWidth="1"/>
    <col min="9464" max="9464" width="12.42578125" style="1" customWidth="1"/>
    <col min="9465" max="9465" width="23.7109375" style="1" customWidth="1"/>
    <col min="9466" max="9467" width="15.5703125" style="1" customWidth="1"/>
    <col min="9468" max="9714" width="9.140625" style="1"/>
    <col min="9715" max="9715" width="5.85546875" style="1" customWidth="1"/>
    <col min="9716" max="9716" width="8.140625" style="1" customWidth="1"/>
    <col min="9717" max="9717" width="48" style="1" customWidth="1"/>
    <col min="9718" max="9718" width="22.5703125" style="1" customWidth="1"/>
    <col min="9719" max="9719" width="14.7109375" style="1" customWidth="1"/>
    <col min="9720" max="9720" width="12.42578125" style="1" customWidth="1"/>
    <col min="9721" max="9721" width="23.7109375" style="1" customWidth="1"/>
    <col min="9722" max="9723" width="15.5703125" style="1" customWidth="1"/>
    <col min="9724" max="9970" width="9.140625" style="1"/>
    <col min="9971" max="9971" width="5.85546875" style="1" customWidth="1"/>
    <col min="9972" max="9972" width="8.140625" style="1" customWidth="1"/>
    <col min="9973" max="9973" width="48" style="1" customWidth="1"/>
    <col min="9974" max="9974" width="22.5703125" style="1" customWidth="1"/>
    <col min="9975" max="9975" width="14.7109375" style="1" customWidth="1"/>
    <col min="9976" max="9976" width="12.42578125" style="1" customWidth="1"/>
    <col min="9977" max="9977" width="23.7109375" style="1" customWidth="1"/>
    <col min="9978" max="9979" width="15.5703125" style="1" customWidth="1"/>
    <col min="9980" max="10226" width="9.140625" style="1"/>
    <col min="10227" max="10227" width="5.85546875" style="1" customWidth="1"/>
    <col min="10228" max="10228" width="8.140625" style="1" customWidth="1"/>
    <col min="10229" max="10229" width="48" style="1" customWidth="1"/>
    <col min="10230" max="10230" width="22.5703125" style="1" customWidth="1"/>
    <col min="10231" max="10231" width="14.7109375" style="1" customWidth="1"/>
    <col min="10232" max="10232" width="12.42578125" style="1" customWidth="1"/>
    <col min="10233" max="10233" width="23.7109375" style="1" customWidth="1"/>
    <col min="10234" max="10235" width="15.5703125" style="1" customWidth="1"/>
    <col min="10236" max="10482" width="9.140625" style="1"/>
    <col min="10483" max="10483" width="5.85546875" style="1" customWidth="1"/>
    <col min="10484" max="10484" width="8.140625" style="1" customWidth="1"/>
    <col min="10485" max="10485" width="48" style="1" customWidth="1"/>
    <col min="10486" max="10486" width="22.5703125" style="1" customWidth="1"/>
    <col min="10487" max="10487" width="14.7109375" style="1" customWidth="1"/>
    <col min="10488" max="10488" width="12.42578125" style="1" customWidth="1"/>
    <col min="10489" max="10489" width="23.7109375" style="1" customWidth="1"/>
    <col min="10490" max="10491" width="15.5703125" style="1" customWidth="1"/>
    <col min="10492" max="10738" width="9.140625" style="1"/>
    <col min="10739" max="10739" width="5.85546875" style="1" customWidth="1"/>
    <col min="10740" max="10740" width="8.140625" style="1" customWidth="1"/>
    <col min="10741" max="10741" width="48" style="1" customWidth="1"/>
    <col min="10742" max="10742" width="22.5703125" style="1" customWidth="1"/>
    <col min="10743" max="10743" width="14.7109375" style="1" customWidth="1"/>
    <col min="10744" max="10744" width="12.42578125" style="1" customWidth="1"/>
    <col min="10745" max="10745" width="23.7109375" style="1" customWidth="1"/>
    <col min="10746" max="10747" width="15.5703125" style="1" customWidth="1"/>
    <col min="10748" max="10994" width="9.140625" style="1"/>
    <col min="10995" max="10995" width="5.85546875" style="1" customWidth="1"/>
    <col min="10996" max="10996" width="8.140625" style="1" customWidth="1"/>
    <col min="10997" max="10997" width="48" style="1" customWidth="1"/>
    <col min="10998" max="10998" width="22.5703125" style="1" customWidth="1"/>
    <col min="10999" max="10999" width="14.7109375" style="1" customWidth="1"/>
    <col min="11000" max="11000" width="12.42578125" style="1" customWidth="1"/>
    <col min="11001" max="11001" width="23.7109375" style="1" customWidth="1"/>
    <col min="11002" max="11003" width="15.5703125" style="1" customWidth="1"/>
    <col min="11004" max="11250" width="9.140625" style="1"/>
    <col min="11251" max="11251" width="5.85546875" style="1" customWidth="1"/>
    <col min="11252" max="11252" width="8.140625" style="1" customWidth="1"/>
    <col min="11253" max="11253" width="48" style="1" customWidth="1"/>
    <col min="11254" max="11254" width="22.5703125" style="1" customWidth="1"/>
    <col min="11255" max="11255" width="14.7109375" style="1" customWidth="1"/>
    <col min="11256" max="11256" width="12.42578125" style="1" customWidth="1"/>
    <col min="11257" max="11257" width="23.7109375" style="1" customWidth="1"/>
    <col min="11258" max="11259" width="15.5703125" style="1" customWidth="1"/>
    <col min="11260" max="11506" width="9.140625" style="1"/>
    <col min="11507" max="11507" width="5.85546875" style="1" customWidth="1"/>
    <col min="11508" max="11508" width="8.140625" style="1" customWidth="1"/>
    <col min="11509" max="11509" width="48" style="1" customWidth="1"/>
    <col min="11510" max="11510" width="22.5703125" style="1" customWidth="1"/>
    <col min="11511" max="11511" width="14.7109375" style="1" customWidth="1"/>
    <col min="11512" max="11512" width="12.42578125" style="1" customWidth="1"/>
    <col min="11513" max="11513" width="23.7109375" style="1" customWidth="1"/>
    <col min="11514" max="11515" width="15.5703125" style="1" customWidth="1"/>
    <col min="11516" max="11762" width="9.140625" style="1"/>
    <col min="11763" max="11763" width="5.85546875" style="1" customWidth="1"/>
    <col min="11764" max="11764" width="8.140625" style="1" customWidth="1"/>
    <col min="11765" max="11765" width="48" style="1" customWidth="1"/>
    <col min="11766" max="11766" width="22.5703125" style="1" customWidth="1"/>
    <col min="11767" max="11767" width="14.7109375" style="1" customWidth="1"/>
    <col min="11768" max="11768" width="12.42578125" style="1" customWidth="1"/>
    <col min="11769" max="11769" width="23.7109375" style="1" customWidth="1"/>
    <col min="11770" max="11771" width="15.5703125" style="1" customWidth="1"/>
    <col min="11772" max="12018" width="9.140625" style="1"/>
    <col min="12019" max="12019" width="5.85546875" style="1" customWidth="1"/>
    <col min="12020" max="12020" width="8.140625" style="1" customWidth="1"/>
    <col min="12021" max="12021" width="48" style="1" customWidth="1"/>
    <col min="12022" max="12022" width="22.5703125" style="1" customWidth="1"/>
    <col min="12023" max="12023" width="14.7109375" style="1" customWidth="1"/>
    <col min="12024" max="12024" width="12.42578125" style="1" customWidth="1"/>
    <col min="12025" max="12025" width="23.7109375" style="1" customWidth="1"/>
    <col min="12026" max="12027" width="15.5703125" style="1" customWidth="1"/>
    <col min="12028" max="12274" width="9.140625" style="1"/>
    <col min="12275" max="12275" width="5.85546875" style="1" customWidth="1"/>
    <col min="12276" max="12276" width="8.140625" style="1" customWidth="1"/>
    <col min="12277" max="12277" width="48" style="1" customWidth="1"/>
    <col min="12278" max="12278" width="22.5703125" style="1" customWidth="1"/>
    <col min="12279" max="12279" width="14.7109375" style="1" customWidth="1"/>
    <col min="12280" max="12280" width="12.42578125" style="1" customWidth="1"/>
    <col min="12281" max="12281" width="23.7109375" style="1" customWidth="1"/>
    <col min="12282" max="12283" width="15.5703125" style="1" customWidth="1"/>
    <col min="12284" max="12530" width="9.140625" style="1"/>
    <col min="12531" max="12531" width="5.85546875" style="1" customWidth="1"/>
    <col min="12532" max="12532" width="8.140625" style="1" customWidth="1"/>
    <col min="12533" max="12533" width="48" style="1" customWidth="1"/>
    <col min="12534" max="12534" width="22.5703125" style="1" customWidth="1"/>
    <col min="12535" max="12535" width="14.7109375" style="1" customWidth="1"/>
    <col min="12536" max="12536" width="12.42578125" style="1" customWidth="1"/>
    <col min="12537" max="12537" width="23.7109375" style="1" customWidth="1"/>
    <col min="12538" max="12539" width="15.5703125" style="1" customWidth="1"/>
    <col min="12540" max="12786" width="9.140625" style="1"/>
    <col min="12787" max="12787" width="5.85546875" style="1" customWidth="1"/>
    <col min="12788" max="12788" width="8.140625" style="1" customWidth="1"/>
    <col min="12789" max="12789" width="48" style="1" customWidth="1"/>
    <col min="12790" max="12790" width="22.5703125" style="1" customWidth="1"/>
    <col min="12791" max="12791" width="14.7109375" style="1" customWidth="1"/>
    <col min="12792" max="12792" width="12.42578125" style="1" customWidth="1"/>
    <col min="12793" max="12793" width="23.7109375" style="1" customWidth="1"/>
    <col min="12794" max="12795" width="15.5703125" style="1" customWidth="1"/>
    <col min="12796" max="13042" width="9.140625" style="1"/>
    <col min="13043" max="13043" width="5.85546875" style="1" customWidth="1"/>
    <col min="13044" max="13044" width="8.140625" style="1" customWidth="1"/>
    <col min="13045" max="13045" width="48" style="1" customWidth="1"/>
    <col min="13046" max="13046" width="22.5703125" style="1" customWidth="1"/>
    <col min="13047" max="13047" width="14.7109375" style="1" customWidth="1"/>
    <col min="13048" max="13048" width="12.42578125" style="1" customWidth="1"/>
    <col min="13049" max="13049" width="23.7109375" style="1" customWidth="1"/>
    <col min="13050" max="13051" width="15.5703125" style="1" customWidth="1"/>
    <col min="13052" max="13298" width="9.140625" style="1"/>
    <col min="13299" max="13299" width="5.85546875" style="1" customWidth="1"/>
    <col min="13300" max="13300" width="8.140625" style="1" customWidth="1"/>
    <col min="13301" max="13301" width="48" style="1" customWidth="1"/>
    <col min="13302" max="13302" width="22.5703125" style="1" customWidth="1"/>
    <col min="13303" max="13303" width="14.7109375" style="1" customWidth="1"/>
    <col min="13304" max="13304" width="12.42578125" style="1" customWidth="1"/>
    <col min="13305" max="13305" width="23.7109375" style="1" customWidth="1"/>
    <col min="13306" max="13307" width="15.5703125" style="1" customWidth="1"/>
    <col min="13308" max="13554" width="9.140625" style="1"/>
    <col min="13555" max="13555" width="5.85546875" style="1" customWidth="1"/>
    <col min="13556" max="13556" width="8.140625" style="1" customWidth="1"/>
    <col min="13557" max="13557" width="48" style="1" customWidth="1"/>
    <col min="13558" max="13558" width="22.5703125" style="1" customWidth="1"/>
    <col min="13559" max="13559" width="14.7109375" style="1" customWidth="1"/>
    <col min="13560" max="13560" width="12.42578125" style="1" customWidth="1"/>
    <col min="13561" max="13561" width="23.7109375" style="1" customWidth="1"/>
    <col min="13562" max="13563" width="15.5703125" style="1" customWidth="1"/>
    <col min="13564" max="13810" width="9.140625" style="1"/>
    <col min="13811" max="13811" width="5.85546875" style="1" customWidth="1"/>
    <col min="13812" max="13812" width="8.140625" style="1" customWidth="1"/>
    <col min="13813" max="13813" width="48" style="1" customWidth="1"/>
    <col min="13814" max="13814" width="22.5703125" style="1" customWidth="1"/>
    <col min="13815" max="13815" width="14.7109375" style="1" customWidth="1"/>
    <col min="13816" max="13816" width="12.42578125" style="1" customWidth="1"/>
    <col min="13817" max="13817" width="23.7109375" style="1" customWidth="1"/>
    <col min="13818" max="13819" width="15.5703125" style="1" customWidth="1"/>
    <col min="13820" max="14066" width="9.140625" style="1"/>
    <col min="14067" max="14067" width="5.85546875" style="1" customWidth="1"/>
    <col min="14068" max="14068" width="8.140625" style="1" customWidth="1"/>
    <col min="14069" max="14069" width="48" style="1" customWidth="1"/>
    <col min="14070" max="14070" width="22.5703125" style="1" customWidth="1"/>
    <col min="14071" max="14071" width="14.7109375" style="1" customWidth="1"/>
    <col min="14072" max="14072" width="12.42578125" style="1" customWidth="1"/>
    <col min="14073" max="14073" width="23.7109375" style="1" customWidth="1"/>
    <col min="14074" max="14075" width="15.5703125" style="1" customWidth="1"/>
    <col min="14076" max="14322" width="9.140625" style="1"/>
    <col min="14323" max="14323" width="5.85546875" style="1" customWidth="1"/>
    <col min="14324" max="14324" width="8.140625" style="1" customWidth="1"/>
    <col min="14325" max="14325" width="48" style="1" customWidth="1"/>
    <col min="14326" max="14326" width="22.5703125" style="1" customWidth="1"/>
    <col min="14327" max="14327" width="14.7109375" style="1" customWidth="1"/>
    <col min="14328" max="14328" width="12.42578125" style="1" customWidth="1"/>
    <col min="14329" max="14329" width="23.7109375" style="1" customWidth="1"/>
    <col min="14330" max="14331" width="15.5703125" style="1" customWidth="1"/>
    <col min="14332" max="14578" width="9.140625" style="1"/>
    <col min="14579" max="14579" width="5.85546875" style="1" customWidth="1"/>
    <col min="14580" max="14580" width="8.140625" style="1" customWidth="1"/>
    <col min="14581" max="14581" width="48" style="1" customWidth="1"/>
    <col min="14582" max="14582" width="22.5703125" style="1" customWidth="1"/>
    <col min="14583" max="14583" width="14.7109375" style="1" customWidth="1"/>
    <col min="14584" max="14584" width="12.42578125" style="1" customWidth="1"/>
    <col min="14585" max="14585" width="23.7109375" style="1" customWidth="1"/>
    <col min="14586" max="14587" width="15.5703125" style="1" customWidth="1"/>
    <col min="14588" max="14834" width="9.140625" style="1"/>
    <col min="14835" max="14835" width="5.85546875" style="1" customWidth="1"/>
    <col min="14836" max="14836" width="8.140625" style="1" customWidth="1"/>
    <col min="14837" max="14837" width="48" style="1" customWidth="1"/>
    <col min="14838" max="14838" width="22.5703125" style="1" customWidth="1"/>
    <col min="14839" max="14839" width="14.7109375" style="1" customWidth="1"/>
    <col min="14840" max="14840" width="12.42578125" style="1" customWidth="1"/>
    <col min="14841" max="14841" width="23.7109375" style="1" customWidth="1"/>
    <col min="14842" max="14843" width="15.5703125" style="1" customWidth="1"/>
    <col min="14844" max="15090" width="9.140625" style="1"/>
    <col min="15091" max="15091" width="5.85546875" style="1" customWidth="1"/>
    <col min="15092" max="15092" width="8.140625" style="1" customWidth="1"/>
    <col min="15093" max="15093" width="48" style="1" customWidth="1"/>
    <col min="15094" max="15094" width="22.5703125" style="1" customWidth="1"/>
    <col min="15095" max="15095" width="14.7109375" style="1" customWidth="1"/>
    <col min="15096" max="15096" width="12.42578125" style="1" customWidth="1"/>
    <col min="15097" max="15097" width="23.7109375" style="1" customWidth="1"/>
    <col min="15098" max="15099" width="15.5703125" style="1" customWidth="1"/>
    <col min="15100" max="15346" width="9.140625" style="1"/>
    <col min="15347" max="15347" width="5.85546875" style="1" customWidth="1"/>
    <col min="15348" max="15348" width="8.140625" style="1" customWidth="1"/>
    <col min="15349" max="15349" width="48" style="1" customWidth="1"/>
    <col min="15350" max="15350" width="22.5703125" style="1" customWidth="1"/>
    <col min="15351" max="15351" width="14.7109375" style="1" customWidth="1"/>
    <col min="15352" max="15352" width="12.42578125" style="1" customWidth="1"/>
    <col min="15353" max="15353" width="23.7109375" style="1" customWidth="1"/>
    <col min="15354" max="15355" width="15.5703125" style="1" customWidth="1"/>
    <col min="15356" max="15602" width="9.140625" style="1"/>
    <col min="15603" max="15603" width="5.85546875" style="1" customWidth="1"/>
    <col min="15604" max="15604" width="8.140625" style="1" customWidth="1"/>
    <col min="15605" max="15605" width="48" style="1" customWidth="1"/>
    <col min="15606" max="15606" width="22.5703125" style="1" customWidth="1"/>
    <col min="15607" max="15607" width="14.7109375" style="1" customWidth="1"/>
    <col min="15608" max="15608" width="12.42578125" style="1" customWidth="1"/>
    <col min="15609" max="15609" width="23.7109375" style="1" customWidth="1"/>
    <col min="15610" max="15611" width="15.5703125" style="1" customWidth="1"/>
    <col min="15612" max="15858" width="9.140625" style="1"/>
    <col min="15859" max="15859" width="5.85546875" style="1" customWidth="1"/>
    <col min="15860" max="15860" width="8.140625" style="1" customWidth="1"/>
    <col min="15861" max="15861" width="48" style="1" customWidth="1"/>
    <col min="15862" max="15862" width="22.5703125" style="1" customWidth="1"/>
    <col min="15863" max="15863" width="14.7109375" style="1" customWidth="1"/>
    <col min="15864" max="15864" width="12.42578125" style="1" customWidth="1"/>
    <col min="15865" max="15865" width="23.7109375" style="1" customWidth="1"/>
    <col min="15866" max="15867" width="15.5703125" style="1" customWidth="1"/>
    <col min="15868" max="16114" width="9.140625" style="1"/>
    <col min="16115" max="16115" width="5.85546875" style="1" customWidth="1"/>
    <col min="16116" max="16116" width="8.140625" style="1" customWidth="1"/>
    <col min="16117" max="16117" width="48" style="1" customWidth="1"/>
    <col min="16118" max="16118" width="22.5703125" style="1" customWidth="1"/>
    <col min="16119" max="16119" width="14.7109375" style="1" customWidth="1"/>
    <col min="16120" max="16120" width="12.42578125" style="1" customWidth="1"/>
    <col min="16121" max="16121" width="23.7109375" style="1" customWidth="1"/>
    <col min="16122" max="16123" width="15.5703125" style="1" customWidth="1"/>
    <col min="16124" max="16370" width="9.140625" style="1"/>
    <col min="16371" max="16384" width="8.85546875" style="1" customWidth="1"/>
  </cols>
  <sheetData>
    <row r="1" spans="1:7" x14ac:dyDescent="0.25">
      <c r="F1" s="2"/>
    </row>
    <row r="2" spans="1:7" ht="43.5" customHeight="1" x14ac:dyDescent="0.3">
      <c r="B2" s="74" t="s">
        <v>109</v>
      </c>
      <c r="C2" s="74"/>
      <c r="D2" s="74"/>
      <c r="E2" s="74"/>
      <c r="F2" s="74"/>
      <c r="G2" s="75"/>
    </row>
    <row r="3" spans="1:7" ht="21" customHeight="1" x14ac:dyDescent="0.25">
      <c r="B3" s="19" t="s">
        <v>45</v>
      </c>
      <c r="C3" s="71"/>
      <c r="D3" s="71"/>
      <c r="E3" s="71"/>
      <c r="F3" s="71"/>
      <c r="G3" s="56">
        <v>44926</v>
      </c>
    </row>
    <row r="4" spans="1:7" ht="8.25" customHeight="1" x14ac:dyDescent="0.3">
      <c r="B4" s="19"/>
      <c r="C4" s="71"/>
      <c r="D4" s="71"/>
      <c r="E4" s="71"/>
      <c r="F4" s="71"/>
      <c r="G4" s="27"/>
    </row>
    <row r="5" spans="1:7" ht="97.5" customHeight="1" x14ac:dyDescent="0.3">
      <c r="A5" s="76" t="s">
        <v>65</v>
      </c>
      <c r="B5" s="77"/>
      <c r="C5" s="77"/>
      <c r="D5" s="77"/>
      <c r="E5" s="77"/>
      <c r="F5" s="77"/>
      <c r="G5" s="77"/>
    </row>
    <row r="6" spans="1:7" ht="63.7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ht="11.25" customHeight="1" x14ac:dyDescent="0.25">
      <c r="A7" s="78"/>
      <c r="B7" s="78"/>
      <c r="C7" s="78"/>
      <c r="D7" s="78"/>
      <c r="E7" s="78"/>
      <c r="F7" s="78"/>
      <c r="G7" s="78"/>
    </row>
    <row r="8" spans="1:7" ht="48.75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5" t="s">
        <v>5</v>
      </c>
    </row>
    <row r="9" spans="1:7" ht="47.25" x14ac:dyDescent="0.25">
      <c r="A9" s="3">
        <v>1</v>
      </c>
      <c r="B9" s="6" t="s">
        <v>9</v>
      </c>
      <c r="C9" s="3" t="s">
        <v>10</v>
      </c>
      <c r="D9" s="7">
        <v>0.34</v>
      </c>
      <c r="E9" s="7">
        <v>3928.8</v>
      </c>
      <c r="F9" s="4" t="s">
        <v>11</v>
      </c>
      <c r="G9" s="8">
        <f>D9*E9</f>
        <v>1335.7920000000001</v>
      </c>
    </row>
    <row r="10" spans="1:7" ht="47.25" x14ac:dyDescent="0.25">
      <c r="A10" s="3">
        <f t="shared" ref="A10:A28" si="0">A9+1</f>
        <v>2</v>
      </c>
      <c r="B10" s="6" t="s">
        <v>55</v>
      </c>
      <c r="C10" s="3" t="s">
        <v>10</v>
      </c>
      <c r="D10" s="7">
        <v>0.08</v>
      </c>
      <c r="E10" s="7">
        <v>3928.8</v>
      </c>
      <c r="F10" s="4" t="s">
        <v>11</v>
      </c>
      <c r="G10" s="8">
        <f t="shared" ref="G10:G28" si="1">D10*E10</f>
        <v>314.30400000000003</v>
      </c>
    </row>
    <row r="11" spans="1:7" ht="47.25" x14ac:dyDescent="0.25">
      <c r="A11" s="3">
        <f t="shared" si="0"/>
        <v>3</v>
      </c>
      <c r="B11" s="6" t="s">
        <v>13</v>
      </c>
      <c r="C11" s="3" t="s">
        <v>12</v>
      </c>
      <c r="D11" s="7">
        <v>0.17</v>
      </c>
      <c r="E11" s="7">
        <v>3928.8</v>
      </c>
      <c r="F11" s="4" t="s">
        <v>11</v>
      </c>
      <c r="G11" s="8">
        <f t="shared" si="1"/>
        <v>667.89600000000007</v>
      </c>
    </row>
    <row r="12" spans="1:7" ht="48.75" customHeight="1" x14ac:dyDescent="0.25">
      <c r="A12" s="3">
        <f t="shared" si="0"/>
        <v>4</v>
      </c>
      <c r="B12" s="6" t="s">
        <v>14</v>
      </c>
      <c r="C12" s="3" t="s">
        <v>15</v>
      </c>
      <c r="D12" s="7">
        <v>7.0000000000000007E-2</v>
      </c>
      <c r="E12" s="7">
        <v>3928.8</v>
      </c>
      <c r="F12" s="4" t="s">
        <v>11</v>
      </c>
      <c r="G12" s="8">
        <f t="shared" si="1"/>
        <v>275.01600000000002</v>
      </c>
    </row>
    <row r="13" spans="1:7" ht="78.75" x14ac:dyDescent="0.25">
      <c r="A13" s="3">
        <f t="shared" si="0"/>
        <v>5</v>
      </c>
      <c r="B13" s="6" t="s">
        <v>16</v>
      </c>
      <c r="C13" s="3" t="s">
        <v>17</v>
      </c>
      <c r="D13" s="7">
        <v>0.04</v>
      </c>
      <c r="E13" s="7">
        <v>3928.8</v>
      </c>
      <c r="F13" s="4" t="s">
        <v>11</v>
      </c>
      <c r="G13" s="8">
        <f t="shared" si="1"/>
        <v>157.15200000000002</v>
      </c>
    </row>
    <row r="14" spans="1:7" ht="63" x14ac:dyDescent="0.25">
      <c r="A14" s="3">
        <f t="shared" si="0"/>
        <v>6</v>
      </c>
      <c r="B14" s="6" t="s">
        <v>19</v>
      </c>
      <c r="C14" s="3" t="s">
        <v>20</v>
      </c>
      <c r="D14" s="7">
        <v>0.21</v>
      </c>
      <c r="E14" s="7">
        <v>3928.8</v>
      </c>
      <c r="F14" s="4" t="s">
        <v>11</v>
      </c>
      <c r="G14" s="8">
        <f t="shared" si="1"/>
        <v>825.048</v>
      </c>
    </row>
    <row r="15" spans="1:7" ht="47.25" x14ac:dyDescent="0.25">
      <c r="A15" s="3">
        <f t="shared" si="0"/>
        <v>7</v>
      </c>
      <c r="B15" s="6" t="s">
        <v>56</v>
      </c>
      <c r="C15" s="3" t="s">
        <v>22</v>
      </c>
      <c r="D15" s="7">
        <v>0.19</v>
      </c>
      <c r="E15" s="7">
        <v>3928.8</v>
      </c>
      <c r="F15" s="4" t="s">
        <v>11</v>
      </c>
      <c r="G15" s="8">
        <f t="shared" si="1"/>
        <v>746.47200000000009</v>
      </c>
    </row>
    <row r="16" spans="1:7" ht="47.25" x14ac:dyDescent="0.25">
      <c r="A16" s="3">
        <f t="shared" si="0"/>
        <v>8</v>
      </c>
      <c r="B16" s="6" t="s">
        <v>23</v>
      </c>
      <c r="C16" s="3" t="s">
        <v>22</v>
      </c>
      <c r="D16" s="7">
        <v>0.2</v>
      </c>
      <c r="E16" s="7">
        <v>3928.8</v>
      </c>
      <c r="F16" s="4" t="s">
        <v>11</v>
      </c>
      <c r="G16" s="8">
        <f t="shared" si="1"/>
        <v>785.7600000000001</v>
      </c>
    </row>
    <row r="17" spans="1:7" ht="58.5" customHeight="1" x14ac:dyDescent="0.25">
      <c r="A17" s="3">
        <f t="shared" si="0"/>
        <v>9</v>
      </c>
      <c r="B17" s="6" t="s">
        <v>24</v>
      </c>
      <c r="C17" s="3" t="s">
        <v>10</v>
      </c>
      <c r="D17" s="7">
        <v>0.54</v>
      </c>
      <c r="E17" s="7">
        <v>3928.8</v>
      </c>
      <c r="F17" s="4" t="s">
        <v>11</v>
      </c>
      <c r="G17" s="8">
        <f t="shared" si="1"/>
        <v>2121.5520000000001</v>
      </c>
    </row>
    <row r="18" spans="1:7" ht="54.75" customHeight="1" x14ac:dyDescent="0.25">
      <c r="A18" s="3">
        <f t="shared" si="0"/>
        <v>10</v>
      </c>
      <c r="B18" s="6" t="s">
        <v>25</v>
      </c>
      <c r="C18" s="3" t="s">
        <v>10</v>
      </c>
      <c r="D18" s="7">
        <v>0.46</v>
      </c>
      <c r="E18" s="7">
        <v>3928.8</v>
      </c>
      <c r="F18" s="4" t="s">
        <v>11</v>
      </c>
      <c r="G18" s="8">
        <f t="shared" si="1"/>
        <v>1807.2480000000003</v>
      </c>
    </row>
    <row r="19" spans="1:7" ht="41.25" customHeight="1" x14ac:dyDescent="0.25">
      <c r="A19" s="3">
        <f t="shared" si="0"/>
        <v>11</v>
      </c>
      <c r="B19" s="6" t="s">
        <v>26</v>
      </c>
      <c r="C19" s="3" t="s">
        <v>22</v>
      </c>
      <c r="D19" s="7">
        <v>0.05</v>
      </c>
      <c r="E19" s="7">
        <v>3928.8</v>
      </c>
      <c r="F19" s="4" t="s">
        <v>27</v>
      </c>
      <c r="G19" s="8">
        <f t="shared" si="1"/>
        <v>196.44000000000003</v>
      </c>
    </row>
    <row r="20" spans="1:7" ht="81.599999999999994" customHeight="1" x14ac:dyDescent="0.25">
      <c r="A20" s="3">
        <f t="shared" si="0"/>
        <v>12</v>
      </c>
      <c r="B20" s="6" t="s">
        <v>28</v>
      </c>
      <c r="C20" s="3" t="s">
        <v>22</v>
      </c>
      <c r="D20" s="7">
        <v>0.08</v>
      </c>
      <c r="E20" s="7">
        <v>3928.8</v>
      </c>
      <c r="F20" s="4" t="s">
        <v>61</v>
      </c>
      <c r="G20" s="8">
        <f t="shared" si="1"/>
        <v>314.30400000000003</v>
      </c>
    </row>
    <row r="21" spans="1:7" ht="31.5" x14ac:dyDescent="0.25">
      <c r="A21" s="3">
        <f t="shared" si="0"/>
        <v>13</v>
      </c>
      <c r="B21" s="6" t="s">
        <v>29</v>
      </c>
      <c r="C21" s="3" t="s">
        <v>30</v>
      </c>
      <c r="D21" s="7">
        <v>0.53</v>
      </c>
      <c r="E21" s="7">
        <v>3928.8</v>
      </c>
      <c r="F21" s="4" t="s">
        <v>18</v>
      </c>
      <c r="G21" s="8">
        <f t="shared" si="1"/>
        <v>2082.2640000000001</v>
      </c>
    </row>
    <row r="22" spans="1:7" ht="31.5" x14ac:dyDescent="0.25">
      <c r="A22" s="3">
        <f t="shared" si="0"/>
        <v>14</v>
      </c>
      <c r="B22" s="6" t="s">
        <v>43</v>
      </c>
      <c r="C22" s="3" t="s">
        <v>31</v>
      </c>
      <c r="D22" s="7">
        <v>1.73</v>
      </c>
      <c r="E22" s="7">
        <v>3928.8</v>
      </c>
      <c r="F22" s="4" t="s">
        <v>57</v>
      </c>
      <c r="G22" s="8">
        <f>D22*E22</f>
        <v>6796.8240000000005</v>
      </c>
    </row>
    <row r="23" spans="1:7" ht="31.5" x14ac:dyDescent="0.25">
      <c r="A23" s="3">
        <f t="shared" si="0"/>
        <v>15</v>
      </c>
      <c r="B23" s="6" t="s">
        <v>63</v>
      </c>
      <c r="C23" s="3" t="s">
        <v>32</v>
      </c>
      <c r="D23" s="7">
        <v>2.64</v>
      </c>
      <c r="E23" s="7">
        <v>3928.8</v>
      </c>
      <c r="F23" s="4" t="s">
        <v>33</v>
      </c>
      <c r="G23" s="8">
        <f t="shared" si="1"/>
        <v>10372.032000000001</v>
      </c>
    </row>
    <row r="24" spans="1:7" ht="31.5" x14ac:dyDescent="0.25">
      <c r="A24" s="3">
        <f>A23+1</f>
        <v>16</v>
      </c>
      <c r="B24" s="9" t="s">
        <v>34</v>
      </c>
      <c r="C24" s="11" t="s">
        <v>35</v>
      </c>
      <c r="D24" s="7">
        <f>6095.96*1.04</f>
        <v>6339.7984000000006</v>
      </c>
      <c r="E24" s="7">
        <v>2</v>
      </c>
      <c r="F24" s="4" t="s">
        <v>57</v>
      </c>
      <c r="G24" s="8">
        <f t="shared" si="1"/>
        <v>12679.596800000001</v>
      </c>
    </row>
    <row r="25" spans="1:7" x14ac:dyDescent="0.25">
      <c r="A25" s="3">
        <f t="shared" si="0"/>
        <v>17</v>
      </c>
      <c r="B25" s="9" t="s">
        <v>36</v>
      </c>
      <c r="C25" s="11" t="s">
        <v>10</v>
      </c>
      <c r="D25" s="7">
        <v>1.71</v>
      </c>
      <c r="E25" s="7">
        <v>3928.8</v>
      </c>
      <c r="F25" s="4" t="s">
        <v>57</v>
      </c>
      <c r="G25" s="8">
        <f t="shared" si="1"/>
        <v>6718.2480000000005</v>
      </c>
    </row>
    <row r="26" spans="1:7" x14ac:dyDescent="0.25">
      <c r="A26" s="3">
        <f t="shared" si="0"/>
        <v>18</v>
      </c>
      <c r="B26" s="9" t="s">
        <v>37</v>
      </c>
      <c r="C26" s="11" t="s">
        <v>38</v>
      </c>
      <c r="D26" s="7">
        <v>0.15</v>
      </c>
      <c r="E26" s="7">
        <v>3928.8</v>
      </c>
      <c r="F26" s="4" t="s">
        <v>57</v>
      </c>
      <c r="G26" s="8">
        <f t="shared" si="1"/>
        <v>589.32000000000005</v>
      </c>
    </row>
    <row r="27" spans="1:7" ht="31.5" x14ac:dyDescent="0.25">
      <c r="A27" s="3">
        <f t="shared" si="0"/>
        <v>19</v>
      </c>
      <c r="B27" s="12" t="s">
        <v>39</v>
      </c>
      <c r="C27" s="10" t="s">
        <v>10</v>
      </c>
      <c r="D27" s="7">
        <v>1.32</v>
      </c>
      <c r="E27" s="7">
        <v>3928.8</v>
      </c>
      <c r="F27" s="4" t="s">
        <v>57</v>
      </c>
      <c r="G27" s="8">
        <f t="shared" si="1"/>
        <v>5186.0160000000005</v>
      </c>
    </row>
    <row r="28" spans="1:7" s="17" customFormat="1" ht="47.25" x14ac:dyDescent="0.25">
      <c r="A28" s="13">
        <f t="shared" si="0"/>
        <v>20</v>
      </c>
      <c r="B28" s="14" t="s">
        <v>108</v>
      </c>
      <c r="C28" s="15" t="s">
        <v>10</v>
      </c>
      <c r="D28" s="16">
        <v>3.13</v>
      </c>
      <c r="E28" s="15">
        <v>3928.8</v>
      </c>
      <c r="F28" s="57" t="s">
        <v>21</v>
      </c>
      <c r="G28" s="8">
        <f t="shared" si="1"/>
        <v>12297.144</v>
      </c>
    </row>
    <row r="29" spans="1:7" s="20" customFormat="1" x14ac:dyDescent="0.25">
      <c r="A29" s="79" t="s">
        <v>42</v>
      </c>
      <c r="B29" s="80"/>
      <c r="C29" s="79"/>
      <c r="D29" s="79"/>
      <c r="E29" s="79"/>
      <c r="F29" s="79"/>
      <c r="G29" s="55">
        <f>SUM(G9:G28)</f>
        <v>66268.428799999994</v>
      </c>
    </row>
    <row r="30" spans="1:7" s="17" customFormat="1" x14ac:dyDescent="0.25">
      <c r="A30" s="73" t="s">
        <v>41</v>
      </c>
      <c r="B30" s="73"/>
      <c r="C30" s="73"/>
      <c r="D30" s="73"/>
      <c r="E30" s="73"/>
      <c r="F30" s="73"/>
      <c r="G30" s="73"/>
    </row>
    <row r="31" spans="1:7" s="17" customFormat="1" ht="37.5" customHeight="1" x14ac:dyDescent="0.25">
      <c r="A31" s="21" t="s">
        <v>0</v>
      </c>
      <c r="B31" s="21" t="s">
        <v>1</v>
      </c>
      <c r="C31" s="21" t="s">
        <v>2</v>
      </c>
      <c r="D31" s="21" t="s">
        <v>3</v>
      </c>
      <c r="E31" s="21" t="s">
        <v>4</v>
      </c>
      <c r="F31" s="4" t="s">
        <v>58</v>
      </c>
      <c r="G31" s="21" t="s">
        <v>5</v>
      </c>
    </row>
    <row r="32" spans="1:7" s="17" customFormat="1" ht="28.15" customHeight="1" x14ac:dyDescent="0.25">
      <c r="A32" s="21">
        <v>1</v>
      </c>
      <c r="B32" s="23" t="s">
        <v>60</v>
      </c>
      <c r="C32" s="24"/>
      <c r="D32" s="16"/>
      <c r="E32" s="21"/>
      <c r="F32" s="22" t="s">
        <v>62</v>
      </c>
      <c r="G32" s="25">
        <v>17980.669999999998</v>
      </c>
    </row>
    <row r="33" spans="1:7" s="17" customFormat="1" ht="36.6" hidden="1" customHeight="1" x14ac:dyDescent="0.25">
      <c r="A33" s="21">
        <v>1</v>
      </c>
      <c r="B33" s="14" t="s">
        <v>6</v>
      </c>
      <c r="C33" s="21" t="s">
        <v>7</v>
      </c>
      <c r="D33" s="52">
        <v>14.62</v>
      </c>
      <c r="E33" s="52">
        <v>1800</v>
      </c>
      <c r="F33" s="53" t="s">
        <v>18</v>
      </c>
      <c r="G33" s="25">
        <v>0</v>
      </c>
    </row>
    <row r="34" spans="1:7" s="17" customFormat="1" ht="34.5" hidden="1" customHeight="1" x14ac:dyDescent="0.25">
      <c r="A34" s="21">
        <f>A33+1</f>
        <v>2</v>
      </c>
      <c r="B34" s="14" t="s">
        <v>8</v>
      </c>
      <c r="C34" s="21" t="s">
        <v>7</v>
      </c>
      <c r="D34" s="52">
        <v>10.55</v>
      </c>
      <c r="E34" s="52">
        <v>1800</v>
      </c>
      <c r="F34" s="53" t="s">
        <v>18</v>
      </c>
      <c r="G34" s="25">
        <v>0</v>
      </c>
    </row>
    <row r="35" spans="1:7" s="26" customFormat="1" x14ac:dyDescent="0.25">
      <c r="A35" s="84" t="s">
        <v>42</v>
      </c>
      <c r="B35" s="84"/>
      <c r="C35" s="84"/>
      <c r="D35" s="84"/>
      <c r="E35" s="84"/>
      <c r="F35" s="84"/>
      <c r="G35" s="54">
        <f>SUM(G32:G34)</f>
        <v>17980.669999999998</v>
      </c>
    </row>
    <row r="36" spans="1:7" s="20" customFormat="1" x14ac:dyDescent="0.25">
      <c r="A36" s="79" t="s">
        <v>46</v>
      </c>
      <c r="B36" s="79"/>
      <c r="C36" s="79"/>
      <c r="D36" s="79"/>
      <c r="E36" s="79"/>
      <c r="F36" s="79"/>
      <c r="G36" s="54">
        <f>G29+G35</f>
        <v>84249.098799999992</v>
      </c>
    </row>
    <row r="37" spans="1:7" ht="23.25" customHeight="1" x14ac:dyDescent="0.3">
      <c r="A37" s="85" t="s">
        <v>107</v>
      </c>
      <c r="B37" s="86"/>
      <c r="C37" s="86"/>
      <c r="D37" s="86"/>
      <c r="E37" s="86"/>
      <c r="F37" s="86"/>
      <c r="G37" s="86"/>
    </row>
    <row r="38" spans="1:7" ht="23.25" customHeight="1" x14ac:dyDescent="0.3">
      <c r="A38" s="85" t="s">
        <v>110</v>
      </c>
      <c r="B38" s="77"/>
      <c r="C38" s="77"/>
      <c r="D38" s="77"/>
      <c r="E38" s="77"/>
      <c r="F38" s="77"/>
      <c r="G38" s="77"/>
    </row>
    <row r="39" spans="1:7" ht="21" customHeight="1" x14ac:dyDescent="0.3">
      <c r="A39" s="76" t="s">
        <v>48</v>
      </c>
      <c r="B39" s="77"/>
      <c r="C39" s="77"/>
      <c r="D39" s="77"/>
      <c r="E39" s="77"/>
      <c r="F39" s="77"/>
      <c r="G39" s="77"/>
    </row>
    <row r="40" spans="1:7" ht="22.5" customHeight="1" x14ac:dyDescent="0.3">
      <c r="A40" s="76" t="s">
        <v>49</v>
      </c>
      <c r="B40" s="77"/>
      <c r="C40" s="77"/>
      <c r="D40" s="77"/>
      <c r="E40" s="77"/>
      <c r="F40" s="77"/>
      <c r="G40" s="77"/>
    </row>
    <row r="41" spans="1:7" ht="23.25" customHeight="1" x14ac:dyDescent="0.3">
      <c r="A41" s="87" t="s">
        <v>50</v>
      </c>
      <c r="B41" s="88"/>
      <c r="C41" s="88"/>
      <c r="D41" s="88"/>
      <c r="E41" s="88"/>
      <c r="F41" s="88"/>
      <c r="G41" s="89"/>
    </row>
    <row r="42" spans="1:7" ht="6" customHeight="1" x14ac:dyDescent="0.25"/>
    <row r="43" spans="1:7" ht="15.75" customHeight="1" x14ac:dyDescent="0.3">
      <c r="B43" s="28"/>
      <c r="C43" s="29" t="s">
        <v>51</v>
      </c>
      <c r="D43" s="28"/>
      <c r="E43" s="28"/>
      <c r="F43" s="30"/>
      <c r="G43" s="28"/>
    </row>
    <row r="44" spans="1:7" ht="10.5" customHeight="1" x14ac:dyDescent="0.3">
      <c r="B44" s="28"/>
      <c r="C44" s="28"/>
      <c r="D44" s="28"/>
      <c r="E44" s="28"/>
      <c r="F44" s="30"/>
      <c r="G44" s="28"/>
    </row>
    <row r="45" spans="1:7" ht="18.75" x14ac:dyDescent="0.3">
      <c r="B45" s="28" t="s">
        <v>52</v>
      </c>
      <c r="C45" s="28" t="s">
        <v>64</v>
      </c>
      <c r="D45" s="28"/>
      <c r="E45" s="28"/>
      <c r="F45" s="31"/>
      <c r="G45" s="28"/>
    </row>
    <row r="46" spans="1:7" ht="12" customHeight="1" x14ac:dyDescent="0.3">
      <c r="B46" s="28"/>
      <c r="C46" s="28"/>
      <c r="D46" s="28"/>
      <c r="E46" s="28"/>
      <c r="F46" s="30"/>
      <c r="G46" s="28"/>
    </row>
    <row r="47" spans="1:7" ht="18.75" x14ac:dyDescent="0.3">
      <c r="B47" s="28" t="s">
        <v>53</v>
      </c>
      <c r="C47" s="28" t="s">
        <v>54</v>
      </c>
      <c r="D47" s="28"/>
      <c r="E47" s="28"/>
      <c r="F47" s="31"/>
      <c r="G47" s="28"/>
    </row>
    <row r="48" spans="1:7" hidden="1" x14ac:dyDescent="0.25"/>
    <row r="49" hidden="1" x14ac:dyDescent="0.25"/>
  </sheetData>
  <mergeCells count="13">
    <mergeCell ref="A30:G30"/>
    <mergeCell ref="B2:G2"/>
    <mergeCell ref="A5:G5"/>
    <mergeCell ref="A6:G6"/>
    <mergeCell ref="A7:G7"/>
    <mergeCell ref="A29:F29"/>
    <mergeCell ref="A41:G41"/>
    <mergeCell ref="A35:F35"/>
    <mergeCell ref="A36:F36"/>
    <mergeCell ref="A37:G37"/>
    <mergeCell ref="A38:G38"/>
    <mergeCell ref="A39:G39"/>
    <mergeCell ref="A40:G40"/>
  </mergeCells>
  <pageMargins left="0.78740157480314965" right="0.11811023622047245" top="0.15748031496062992" bottom="0.15748031496062992" header="0.15748031496062992" footer="0.15748031496062992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9"/>
  <sheetViews>
    <sheetView tabSelected="1" zoomScale="70" zoomScaleNormal="70" workbookViewId="0">
      <selection activeCell="L7" sqref="L7"/>
    </sheetView>
  </sheetViews>
  <sheetFormatPr defaultRowHeight="15.75" x14ac:dyDescent="0.25"/>
  <cols>
    <col min="1" max="1" width="7.28515625" style="1" customWidth="1"/>
    <col min="2" max="2" width="99.140625" style="1" customWidth="1"/>
    <col min="3" max="3" width="26.85546875" style="46" customWidth="1"/>
    <col min="4" max="7" width="9.140625" style="1"/>
    <col min="8" max="8" width="9.28515625" style="1" bestFit="1" customWidth="1"/>
    <col min="9" max="238" width="9.140625" style="1"/>
    <col min="239" max="239" width="5.85546875" style="1" customWidth="1"/>
    <col min="240" max="240" width="8.140625" style="1" customWidth="1"/>
    <col min="241" max="241" width="48" style="1" customWidth="1"/>
    <col min="242" max="242" width="22.5703125" style="1" customWidth="1"/>
    <col min="243" max="243" width="14.7109375" style="1" customWidth="1"/>
    <col min="244" max="244" width="12.42578125" style="1" customWidth="1"/>
    <col min="245" max="245" width="23.7109375" style="1" customWidth="1"/>
    <col min="246" max="247" width="15.5703125" style="1" customWidth="1"/>
    <col min="248" max="494" width="9.140625" style="1"/>
    <col min="495" max="495" width="5.85546875" style="1" customWidth="1"/>
    <col min="496" max="496" width="8.140625" style="1" customWidth="1"/>
    <col min="497" max="497" width="48" style="1" customWidth="1"/>
    <col min="498" max="498" width="22.5703125" style="1" customWidth="1"/>
    <col min="499" max="499" width="14.7109375" style="1" customWidth="1"/>
    <col min="500" max="500" width="12.42578125" style="1" customWidth="1"/>
    <col min="501" max="501" width="23.7109375" style="1" customWidth="1"/>
    <col min="502" max="503" width="15.5703125" style="1" customWidth="1"/>
    <col min="504" max="750" width="9.140625" style="1"/>
    <col min="751" max="751" width="5.85546875" style="1" customWidth="1"/>
    <col min="752" max="752" width="8.140625" style="1" customWidth="1"/>
    <col min="753" max="753" width="48" style="1" customWidth="1"/>
    <col min="754" max="754" width="22.5703125" style="1" customWidth="1"/>
    <col min="755" max="755" width="14.7109375" style="1" customWidth="1"/>
    <col min="756" max="756" width="12.42578125" style="1" customWidth="1"/>
    <col min="757" max="757" width="23.7109375" style="1" customWidth="1"/>
    <col min="758" max="759" width="15.5703125" style="1" customWidth="1"/>
    <col min="760" max="1006" width="9.140625" style="1"/>
    <col min="1007" max="1007" width="5.85546875" style="1" customWidth="1"/>
    <col min="1008" max="1008" width="8.140625" style="1" customWidth="1"/>
    <col min="1009" max="1009" width="48" style="1" customWidth="1"/>
    <col min="1010" max="1010" width="22.5703125" style="1" customWidth="1"/>
    <col min="1011" max="1011" width="14.7109375" style="1" customWidth="1"/>
    <col min="1012" max="1012" width="12.42578125" style="1" customWidth="1"/>
    <col min="1013" max="1013" width="23.7109375" style="1" customWidth="1"/>
    <col min="1014" max="1015" width="15.5703125" style="1" customWidth="1"/>
    <col min="1016" max="1262" width="9.140625" style="1"/>
    <col min="1263" max="1263" width="5.85546875" style="1" customWidth="1"/>
    <col min="1264" max="1264" width="8.140625" style="1" customWidth="1"/>
    <col min="1265" max="1265" width="48" style="1" customWidth="1"/>
    <col min="1266" max="1266" width="22.5703125" style="1" customWidth="1"/>
    <col min="1267" max="1267" width="14.7109375" style="1" customWidth="1"/>
    <col min="1268" max="1268" width="12.42578125" style="1" customWidth="1"/>
    <col min="1269" max="1269" width="23.7109375" style="1" customWidth="1"/>
    <col min="1270" max="1271" width="15.5703125" style="1" customWidth="1"/>
    <col min="1272" max="1518" width="9.140625" style="1"/>
    <col min="1519" max="1519" width="5.85546875" style="1" customWidth="1"/>
    <col min="1520" max="1520" width="8.140625" style="1" customWidth="1"/>
    <col min="1521" max="1521" width="48" style="1" customWidth="1"/>
    <col min="1522" max="1522" width="22.5703125" style="1" customWidth="1"/>
    <col min="1523" max="1523" width="14.7109375" style="1" customWidth="1"/>
    <col min="1524" max="1524" width="12.42578125" style="1" customWidth="1"/>
    <col min="1525" max="1525" width="23.7109375" style="1" customWidth="1"/>
    <col min="1526" max="1527" width="15.5703125" style="1" customWidth="1"/>
    <col min="1528" max="1774" width="9.140625" style="1"/>
    <col min="1775" max="1775" width="5.85546875" style="1" customWidth="1"/>
    <col min="1776" max="1776" width="8.140625" style="1" customWidth="1"/>
    <col min="1777" max="1777" width="48" style="1" customWidth="1"/>
    <col min="1778" max="1778" width="22.5703125" style="1" customWidth="1"/>
    <col min="1779" max="1779" width="14.7109375" style="1" customWidth="1"/>
    <col min="1780" max="1780" width="12.42578125" style="1" customWidth="1"/>
    <col min="1781" max="1781" width="23.7109375" style="1" customWidth="1"/>
    <col min="1782" max="1783" width="15.5703125" style="1" customWidth="1"/>
    <col min="1784" max="2030" width="9.140625" style="1"/>
    <col min="2031" max="2031" width="5.85546875" style="1" customWidth="1"/>
    <col min="2032" max="2032" width="8.140625" style="1" customWidth="1"/>
    <col min="2033" max="2033" width="48" style="1" customWidth="1"/>
    <col min="2034" max="2034" width="22.5703125" style="1" customWidth="1"/>
    <col min="2035" max="2035" width="14.7109375" style="1" customWidth="1"/>
    <col min="2036" max="2036" width="12.42578125" style="1" customWidth="1"/>
    <col min="2037" max="2037" width="23.7109375" style="1" customWidth="1"/>
    <col min="2038" max="2039" width="15.5703125" style="1" customWidth="1"/>
    <col min="2040" max="2286" width="9.140625" style="1"/>
    <col min="2287" max="2287" width="5.85546875" style="1" customWidth="1"/>
    <col min="2288" max="2288" width="8.140625" style="1" customWidth="1"/>
    <col min="2289" max="2289" width="48" style="1" customWidth="1"/>
    <col min="2290" max="2290" width="22.5703125" style="1" customWidth="1"/>
    <col min="2291" max="2291" width="14.7109375" style="1" customWidth="1"/>
    <col min="2292" max="2292" width="12.42578125" style="1" customWidth="1"/>
    <col min="2293" max="2293" width="23.7109375" style="1" customWidth="1"/>
    <col min="2294" max="2295" width="15.5703125" style="1" customWidth="1"/>
    <col min="2296" max="2542" width="9.140625" style="1"/>
    <col min="2543" max="2543" width="5.85546875" style="1" customWidth="1"/>
    <col min="2544" max="2544" width="8.140625" style="1" customWidth="1"/>
    <col min="2545" max="2545" width="48" style="1" customWidth="1"/>
    <col min="2546" max="2546" width="22.5703125" style="1" customWidth="1"/>
    <col min="2547" max="2547" width="14.7109375" style="1" customWidth="1"/>
    <col min="2548" max="2548" width="12.42578125" style="1" customWidth="1"/>
    <col min="2549" max="2549" width="23.7109375" style="1" customWidth="1"/>
    <col min="2550" max="2551" width="15.5703125" style="1" customWidth="1"/>
    <col min="2552" max="2798" width="9.140625" style="1"/>
    <col min="2799" max="2799" width="5.85546875" style="1" customWidth="1"/>
    <col min="2800" max="2800" width="8.140625" style="1" customWidth="1"/>
    <col min="2801" max="2801" width="48" style="1" customWidth="1"/>
    <col min="2802" max="2802" width="22.5703125" style="1" customWidth="1"/>
    <col min="2803" max="2803" width="14.7109375" style="1" customWidth="1"/>
    <col min="2804" max="2804" width="12.42578125" style="1" customWidth="1"/>
    <col min="2805" max="2805" width="23.7109375" style="1" customWidth="1"/>
    <col min="2806" max="2807" width="15.5703125" style="1" customWidth="1"/>
    <col min="2808" max="3054" width="9.140625" style="1"/>
    <col min="3055" max="3055" width="5.85546875" style="1" customWidth="1"/>
    <col min="3056" max="3056" width="8.140625" style="1" customWidth="1"/>
    <col min="3057" max="3057" width="48" style="1" customWidth="1"/>
    <col min="3058" max="3058" width="22.5703125" style="1" customWidth="1"/>
    <col min="3059" max="3059" width="14.7109375" style="1" customWidth="1"/>
    <col min="3060" max="3060" width="12.42578125" style="1" customWidth="1"/>
    <col min="3061" max="3061" width="23.7109375" style="1" customWidth="1"/>
    <col min="3062" max="3063" width="15.5703125" style="1" customWidth="1"/>
    <col min="3064" max="3310" width="9.140625" style="1"/>
    <col min="3311" max="3311" width="5.85546875" style="1" customWidth="1"/>
    <col min="3312" max="3312" width="8.140625" style="1" customWidth="1"/>
    <col min="3313" max="3313" width="48" style="1" customWidth="1"/>
    <col min="3314" max="3314" width="22.5703125" style="1" customWidth="1"/>
    <col min="3315" max="3315" width="14.7109375" style="1" customWidth="1"/>
    <col min="3316" max="3316" width="12.42578125" style="1" customWidth="1"/>
    <col min="3317" max="3317" width="23.7109375" style="1" customWidth="1"/>
    <col min="3318" max="3319" width="15.5703125" style="1" customWidth="1"/>
    <col min="3320" max="3566" width="9.140625" style="1"/>
    <col min="3567" max="3567" width="5.85546875" style="1" customWidth="1"/>
    <col min="3568" max="3568" width="8.140625" style="1" customWidth="1"/>
    <col min="3569" max="3569" width="48" style="1" customWidth="1"/>
    <col min="3570" max="3570" width="22.5703125" style="1" customWidth="1"/>
    <col min="3571" max="3571" width="14.7109375" style="1" customWidth="1"/>
    <col min="3572" max="3572" width="12.42578125" style="1" customWidth="1"/>
    <col min="3573" max="3573" width="23.7109375" style="1" customWidth="1"/>
    <col min="3574" max="3575" width="15.5703125" style="1" customWidth="1"/>
    <col min="3576" max="3822" width="9.140625" style="1"/>
    <col min="3823" max="3823" width="5.85546875" style="1" customWidth="1"/>
    <col min="3824" max="3824" width="8.140625" style="1" customWidth="1"/>
    <col min="3825" max="3825" width="48" style="1" customWidth="1"/>
    <col min="3826" max="3826" width="22.5703125" style="1" customWidth="1"/>
    <col min="3827" max="3827" width="14.7109375" style="1" customWidth="1"/>
    <col min="3828" max="3828" width="12.42578125" style="1" customWidth="1"/>
    <col min="3829" max="3829" width="23.7109375" style="1" customWidth="1"/>
    <col min="3830" max="3831" width="15.5703125" style="1" customWidth="1"/>
    <col min="3832" max="4078" width="9.140625" style="1"/>
    <col min="4079" max="4079" width="5.85546875" style="1" customWidth="1"/>
    <col min="4080" max="4080" width="8.140625" style="1" customWidth="1"/>
    <col min="4081" max="4081" width="48" style="1" customWidth="1"/>
    <col min="4082" max="4082" width="22.5703125" style="1" customWidth="1"/>
    <col min="4083" max="4083" width="14.7109375" style="1" customWidth="1"/>
    <col min="4084" max="4084" width="12.42578125" style="1" customWidth="1"/>
    <col min="4085" max="4085" width="23.7109375" style="1" customWidth="1"/>
    <col min="4086" max="4087" width="15.5703125" style="1" customWidth="1"/>
    <col min="4088" max="4334" width="9.140625" style="1"/>
    <col min="4335" max="4335" width="5.85546875" style="1" customWidth="1"/>
    <col min="4336" max="4336" width="8.140625" style="1" customWidth="1"/>
    <col min="4337" max="4337" width="48" style="1" customWidth="1"/>
    <col min="4338" max="4338" width="22.5703125" style="1" customWidth="1"/>
    <col min="4339" max="4339" width="14.7109375" style="1" customWidth="1"/>
    <col min="4340" max="4340" width="12.42578125" style="1" customWidth="1"/>
    <col min="4341" max="4341" width="23.7109375" style="1" customWidth="1"/>
    <col min="4342" max="4343" width="15.5703125" style="1" customWidth="1"/>
    <col min="4344" max="4590" width="9.140625" style="1"/>
    <col min="4591" max="4591" width="5.85546875" style="1" customWidth="1"/>
    <col min="4592" max="4592" width="8.140625" style="1" customWidth="1"/>
    <col min="4593" max="4593" width="48" style="1" customWidth="1"/>
    <col min="4594" max="4594" width="22.5703125" style="1" customWidth="1"/>
    <col min="4595" max="4595" width="14.7109375" style="1" customWidth="1"/>
    <col min="4596" max="4596" width="12.42578125" style="1" customWidth="1"/>
    <col min="4597" max="4597" width="23.7109375" style="1" customWidth="1"/>
    <col min="4598" max="4599" width="15.5703125" style="1" customWidth="1"/>
    <col min="4600" max="4846" width="9.140625" style="1"/>
    <col min="4847" max="4847" width="5.85546875" style="1" customWidth="1"/>
    <col min="4848" max="4848" width="8.140625" style="1" customWidth="1"/>
    <col min="4849" max="4849" width="48" style="1" customWidth="1"/>
    <col min="4850" max="4850" width="22.5703125" style="1" customWidth="1"/>
    <col min="4851" max="4851" width="14.7109375" style="1" customWidth="1"/>
    <col min="4852" max="4852" width="12.42578125" style="1" customWidth="1"/>
    <col min="4853" max="4853" width="23.7109375" style="1" customWidth="1"/>
    <col min="4854" max="4855" width="15.5703125" style="1" customWidth="1"/>
    <col min="4856" max="5102" width="9.140625" style="1"/>
    <col min="5103" max="5103" width="5.85546875" style="1" customWidth="1"/>
    <col min="5104" max="5104" width="8.140625" style="1" customWidth="1"/>
    <col min="5105" max="5105" width="48" style="1" customWidth="1"/>
    <col min="5106" max="5106" width="22.5703125" style="1" customWidth="1"/>
    <col min="5107" max="5107" width="14.7109375" style="1" customWidth="1"/>
    <col min="5108" max="5108" width="12.42578125" style="1" customWidth="1"/>
    <col min="5109" max="5109" width="23.7109375" style="1" customWidth="1"/>
    <col min="5110" max="5111" width="15.5703125" style="1" customWidth="1"/>
    <col min="5112" max="5358" width="9.140625" style="1"/>
    <col min="5359" max="5359" width="5.85546875" style="1" customWidth="1"/>
    <col min="5360" max="5360" width="8.140625" style="1" customWidth="1"/>
    <col min="5361" max="5361" width="48" style="1" customWidth="1"/>
    <col min="5362" max="5362" width="22.5703125" style="1" customWidth="1"/>
    <col min="5363" max="5363" width="14.7109375" style="1" customWidth="1"/>
    <col min="5364" max="5364" width="12.42578125" style="1" customWidth="1"/>
    <col min="5365" max="5365" width="23.7109375" style="1" customWidth="1"/>
    <col min="5366" max="5367" width="15.5703125" style="1" customWidth="1"/>
    <col min="5368" max="5614" width="9.140625" style="1"/>
    <col min="5615" max="5615" width="5.85546875" style="1" customWidth="1"/>
    <col min="5616" max="5616" width="8.140625" style="1" customWidth="1"/>
    <col min="5617" max="5617" width="48" style="1" customWidth="1"/>
    <col min="5618" max="5618" width="22.5703125" style="1" customWidth="1"/>
    <col min="5619" max="5619" width="14.7109375" style="1" customWidth="1"/>
    <col min="5620" max="5620" width="12.42578125" style="1" customWidth="1"/>
    <col min="5621" max="5621" width="23.7109375" style="1" customWidth="1"/>
    <col min="5622" max="5623" width="15.5703125" style="1" customWidth="1"/>
    <col min="5624" max="5870" width="9.140625" style="1"/>
    <col min="5871" max="5871" width="5.85546875" style="1" customWidth="1"/>
    <col min="5872" max="5872" width="8.140625" style="1" customWidth="1"/>
    <col min="5873" max="5873" width="48" style="1" customWidth="1"/>
    <col min="5874" max="5874" width="22.5703125" style="1" customWidth="1"/>
    <col min="5875" max="5875" width="14.7109375" style="1" customWidth="1"/>
    <col min="5876" max="5876" width="12.42578125" style="1" customWidth="1"/>
    <col min="5877" max="5877" width="23.7109375" style="1" customWidth="1"/>
    <col min="5878" max="5879" width="15.5703125" style="1" customWidth="1"/>
    <col min="5880" max="6126" width="9.140625" style="1"/>
    <col min="6127" max="6127" width="5.85546875" style="1" customWidth="1"/>
    <col min="6128" max="6128" width="8.140625" style="1" customWidth="1"/>
    <col min="6129" max="6129" width="48" style="1" customWidth="1"/>
    <col min="6130" max="6130" width="22.5703125" style="1" customWidth="1"/>
    <col min="6131" max="6131" width="14.7109375" style="1" customWidth="1"/>
    <col min="6132" max="6132" width="12.42578125" style="1" customWidth="1"/>
    <col min="6133" max="6133" width="23.7109375" style="1" customWidth="1"/>
    <col min="6134" max="6135" width="15.5703125" style="1" customWidth="1"/>
    <col min="6136" max="6382" width="9.140625" style="1"/>
    <col min="6383" max="6383" width="5.85546875" style="1" customWidth="1"/>
    <col min="6384" max="6384" width="8.140625" style="1" customWidth="1"/>
    <col min="6385" max="6385" width="48" style="1" customWidth="1"/>
    <col min="6386" max="6386" width="22.5703125" style="1" customWidth="1"/>
    <col min="6387" max="6387" width="14.7109375" style="1" customWidth="1"/>
    <col min="6388" max="6388" width="12.42578125" style="1" customWidth="1"/>
    <col min="6389" max="6389" width="23.7109375" style="1" customWidth="1"/>
    <col min="6390" max="6391" width="15.5703125" style="1" customWidth="1"/>
    <col min="6392" max="6638" width="9.140625" style="1"/>
    <col min="6639" max="6639" width="5.85546875" style="1" customWidth="1"/>
    <col min="6640" max="6640" width="8.140625" style="1" customWidth="1"/>
    <col min="6641" max="6641" width="48" style="1" customWidth="1"/>
    <col min="6642" max="6642" width="22.5703125" style="1" customWidth="1"/>
    <col min="6643" max="6643" width="14.7109375" style="1" customWidth="1"/>
    <col min="6644" max="6644" width="12.42578125" style="1" customWidth="1"/>
    <col min="6645" max="6645" width="23.7109375" style="1" customWidth="1"/>
    <col min="6646" max="6647" width="15.5703125" style="1" customWidth="1"/>
    <col min="6648" max="6894" width="9.140625" style="1"/>
    <col min="6895" max="6895" width="5.85546875" style="1" customWidth="1"/>
    <col min="6896" max="6896" width="8.140625" style="1" customWidth="1"/>
    <col min="6897" max="6897" width="48" style="1" customWidth="1"/>
    <col min="6898" max="6898" width="22.5703125" style="1" customWidth="1"/>
    <col min="6899" max="6899" width="14.7109375" style="1" customWidth="1"/>
    <col min="6900" max="6900" width="12.42578125" style="1" customWidth="1"/>
    <col min="6901" max="6901" width="23.7109375" style="1" customWidth="1"/>
    <col min="6902" max="6903" width="15.5703125" style="1" customWidth="1"/>
    <col min="6904" max="7150" width="9.140625" style="1"/>
    <col min="7151" max="7151" width="5.85546875" style="1" customWidth="1"/>
    <col min="7152" max="7152" width="8.140625" style="1" customWidth="1"/>
    <col min="7153" max="7153" width="48" style="1" customWidth="1"/>
    <col min="7154" max="7154" width="22.5703125" style="1" customWidth="1"/>
    <col min="7155" max="7155" width="14.7109375" style="1" customWidth="1"/>
    <col min="7156" max="7156" width="12.42578125" style="1" customWidth="1"/>
    <col min="7157" max="7157" width="23.7109375" style="1" customWidth="1"/>
    <col min="7158" max="7159" width="15.5703125" style="1" customWidth="1"/>
    <col min="7160" max="7406" width="9.140625" style="1"/>
    <col min="7407" max="7407" width="5.85546875" style="1" customWidth="1"/>
    <col min="7408" max="7408" width="8.140625" style="1" customWidth="1"/>
    <col min="7409" max="7409" width="48" style="1" customWidth="1"/>
    <col min="7410" max="7410" width="22.5703125" style="1" customWidth="1"/>
    <col min="7411" max="7411" width="14.7109375" style="1" customWidth="1"/>
    <col min="7412" max="7412" width="12.42578125" style="1" customWidth="1"/>
    <col min="7413" max="7413" width="23.7109375" style="1" customWidth="1"/>
    <col min="7414" max="7415" width="15.5703125" style="1" customWidth="1"/>
    <col min="7416" max="7662" width="9.140625" style="1"/>
    <col min="7663" max="7663" width="5.85546875" style="1" customWidth="1"/>
    <col min="7664" max="7664" width="8.140625" style="1" customWidth="1"/>
    <col min="7665" max="7665" width="48" style="1" customWidth="1"/>
    <col min="7666" max="7666" width="22.5703125" style="1" customWidth="1"/>
    <col min="7667" max="7667" width="14.7109375" style="1" customWidth="1"/>
    <col min="7668" max="7668" width="12.42578125" style="1" customWidth="1"/>
    <col min="7669" max="7669" width="23.7109375" style="1" customWidth="1"/>
    <col min="7670" max="7671" width="15.5703125" style="1" customWidth="1"/>
    <col min="7672" max="7918" width="9.140625" style="1"/>
    <col min="7919" max="7919" width="5.85546875" style="1" customWidth="1"/>
    <col min="7920" max="7920" width="8.140625" style="1" customWidth="1"/>
    <col min="7921" max="7921" width="48" style="1" customWidth="1"/>
    <col min="7922" max="7922" width="22.5703125" style="1" customWidth="1"/>
    <col min="7923" max="7923" width="14.7109375" style="1" customWidth="1"/>
    <col min="7924" max="7924" width="12.42578125" style="1" customWidth="1"/>
    <col min="7925" max="7925" width="23.7109375" style="1" customWidth="1"/>
    <col min="7926" max="7927" width="15.5703125" style="1" customWidth="1"/>
    <col min="7928" max="8174" width="9.140625" style="1"/>
    <col min="8175" max="8175" width="5.85546875" style="1" customWidth="1"/>
    <col min="8176" max="8176" width="8.140625" style="1" customWidth="1"/>
    <col min="8177" max="8177" width="48" style="1" customWidth="1"/>
    <col min="8178" max="8178" width="22.5703125" style="1" customWidth="1"/>
    <col min="8179" max="8179" width="14.7109375" style="1" customWidth="1"/>
    <col min="8180" max="8180" width="12.42578125" style="1" customWidth="1"/>
    <col min="8181" max="8181" width="23.7109375" style="1" customWidth="1"/>
    <col min="8182" max="8183" width="15.5703125" style="1" customWidth="1"/>
    <col min="8184" max="8430" width="9.140625" style="1"/>
    <col min="8431" max="8431" width="5.85546875" style="1" customWidth="1"/>
    <col min="8432" max="8432" width="8.140625" style="1" customWidth="1"/>
    <col min="8433" max="8433" width="48" style="1" customWidth="1"/>
    <col min="8434" max="8434" width="22.5703125" style="1" customWidth="1"/>
    <col min="8435" max="8435" width="14.7109375" style="1" customWidth="1"/>
    <col min="8436" max="8436" width="12.42578125" style="1" customWidth="1"/>
    <col min="8437" max="8437" width="23.7109375" style="1" customWidth="1"/>
    <col min="8438" max="8439" width="15.5703125" style="1" customWidth="1"/>
    <col min="8440" max="8686" width="9.140625" style="1"/>
    <col min="8687" max="8687" width="5.85546875" style="1" customWidth="1"/>
    <col min="8688" max="8688" width="8.140625" style="1" customWidth="1"/>
    <col min="8689" max="8689" width="48" style="1" customWidth="1"/>
    <col min="8690" max="8690" width="22.5703125" style="1" customWidth="1"/>
    <col min="8691" max="8691" width="14.7109375" style="1" customWidth="1"/>
    <col min="8692" max="8692" width="12.42578125" style="1" customWidth="1"/>
    <col min="8693" max="8693" width="23.7109375" style="1" customWidth="1"/>
    <col min="8694" max="8695" width="15.5703125" style="1" customWidth="1"/>
    <col min="8696" max="8942" width="9.140625" style="1"/>
    <col min="8943" max="8943" width="5.85546875" style="1" customWidth="1"/>
    <col min="8944" max="8944" width="8.140625" style="1" customWidth="1"/>
    <col min="8945" max="8945" width="48" style="1" customWidth="1"/>
    <col min="8946" max="8946" width="22.5703125" style="1" customWidth="1"/>
    <col min="8947" max="8947" width="14.7109375" style="1" customWidth="1"/>
    <col min="8948" max="8948" width="12.42578125" style="1" customWidth="1"/>
    <col min="8949" max="8949" width="23.7109375" style="1" customWidth="1"/>
    <col min="8950" max="8951" width="15.5703125" style="1" customWidth="1"/>
    <col min="8952" max="9198" width="9.140625" style="1"/>
    <col min="9199" max="9199" width="5.85546875" style="1" customWidth="1"/>
    <col min="9200" max="9200" width="8.140625" style="1" customWidth="1"/>
    <col min="9201" max="9201" width="48" style="1" customWidth="1"/>
    <col min="9202" max="9202" width="22.5703125" style="1" customWidth="1"/>
    <col min="9203" max="9203" width="14.7109375" style="1" customWidth="1"/>
    <col min="9204" max="9204" width="12.42578125" style="1" customWidth="1"/>
    <col min="9205" max="9205" width="23.7109375" style="1" customWidth="1"/>
    <col min="9206" max="9207" width="15.5703125" style="1" customWidth="1"/>
    <col min="9208" max="9454" width="9.140625" style="1"/>
    <col min="9455" max="9455" width="5.85546875" style="1" customWidth="1"/>
    <col min="9456" max="9456" width="8.140625" style="1" customWidth="1"/>
    <col min="9457" max="9457" width="48" style="1" customWidth="1"/>
    <col min="9458" max="9458" width="22.5703125" style="1" customWidth="1"/>
    <col min="9459" max="9459" width="14.7109375" style="1" customWidth="1"/>
    <col min="9460" max="9460" width="12.42578125" style="1" customWidth="1"/>
    <col min="9461" max="9461" width="23.7109375" style="1" customWidth="1"/>
    <col min="9462" max="9463" width="15.5703125" style="1" customWidth="1"/>
    <col min="9464" max="9710" width="9.140625" style="1"/>
    <col min="9711" max="9711" width="5.85546875" style="1" customWidth="1"/>
    <col min="9712" max="9712" width="8.140625" style="1" customWidth="1"/>
    <col min="9713" max="9713" width="48" style="1" customWidth="1"/>
    <col min="9714" max="9714" width="22.5703125" style="1" customWidth="1"/>
    <col min="9715" max="9715" width="14.7109375" style="1" customWidth="1"/>
    <col min="9716" max="9716" width="12.42578125" style="1" customWidth="1"/>
    <col min="9717" max="9717" width="23.7109375" style="1" customWidth="1"/>
    <col min="9718" max="9719" width="15.5703125" style="1" customWidth="1"/>
    <col min="9720" max="9966" width="9.140625" style="1"/>
    <col min="9967" max="9967" width="5.85546875" style="1" customWidth="1"/>
    <col min="9968" max="9968" width="8.140625" style="1" customWidth="1"/>
    <col min="9969" max="9969" width="48" style="1" customWidth="1"/>
    <col min="9970" max="9970" width="22.5703125" style="1" customWidth="1"/>
    <col min="9971" max="9971" width="14.7109375" style="1" customWidth="1"/>
    <col min="9972" max="9972" width="12.42578125" style="1" customWidth="1"/>
    <col min="9973" max="9973" width="23.7109375" style="1" customWidth="1"/>
    <col min="9974" max="9975" width="15.5703125" style="1" customWidth="1"/>
    <col min="9976" max="10222" width="9.140625" style="1"/>
    <col min="10223" max="10223" width="5.85546875" style="1" customWidth="1"/>
    <col min="10224" max="10224" width="8.140625" style="1" customWidth="1"/>
    <col min="10225" max="10225" width="48" style="1" customWidth="1"/>
    <col min="10226" max="10226" width="22.5703125" style="1" customWidth="1"/>
    <col min="10227" max="10227" width="14.7109375" style="1" customWidth="1"/>
    <col min="10228" max="10228" width="12.42578125" style="1" customWidth="1"/>
    <col min="10229" max="10229" width="23.7109375" style="1" customWidth="1"/>
    <col min="10230" max="10231" width="15.5703125" style="1" customWidth="1"/>
    <col min="10232" max="10478" width="9.140625" style="1"/>
    <col min="10479" max="10479" width="5.85546875" style="1" customWidth="1"/>
    <col min="10480" max="10480" width="8.140625" style="1" customWidth="1"/>
    <col min="10481" max="10481" width="48" style="1" customWidth="1"/>
    <col min="10482" max="10482" width="22.5703125" style="1" customWidth="1"/>
    <col min="10483" max="10483" width="14.7109375" style="1" customWidth="1"/>
    <col min="10484" max="10484" width="12.42578125" style="1" customWidth="1"/>
    <col min="10485" max="10485" width="23.7109375" style="1" customWidth="1"/>
    <col min="10486" max="10487" width="15.5703125" style="1" customWidth="1"/>
    <col min="10488" max="10734" width="9.140625" style="1"/>
    <col min="10735" max="10735" width="5.85546875" style="1" customWidth="1"/>
    <col min="10736" max="10736" width="8.140625" style="1" customWidth="1"/>
    <col min="10737" max="10737" width="48" style="1" customWidth="1"/>
    <col min="10738" max="10738" width="22.5703125" style="1" customWidth="1"/>
    <col min="10739" max="10739" width="14.7109375" style="1" customWidth="1"/>
    <col min="10740" max="10740" width="12.42578125" style="1" customWidth="1"/>
    <col min="10741" max="10741" width="23.7109375" style="1" customWidth="1"/>
    <col min="10742" max="10743" width="15.5703125" style="1" customWidth="1"/>
    <col min="10744" max="10990" width="9.140625" style="1"/>
    <col min="10991" max="10991" width="5.85546875" style="1" customWidth="1"/>
    <col min="10992" max="10992" width="8.140625" style="1" customWidth="1"/>
    <col min="10993" max="10993" width="48" style="1" customWidth="1"/>
    <col min="10994" max="10994" width="22.5703125" style="1" customWidth="1"/>
    <col min="10995" max="10995" width="14.7109375" style="1" customWidth="1"/>
    <col min="10996" max="10996" width="12.42578125" style="1" customWidth="1"/>
    <col min="10997" max="10997" width="23.7109375" style="1" customWidth="1"/>
    <col min="10998" max="10999" width="15.5703125" style="1" customWidth="1"/>
    <col min="11000" max="11246" width="9.140625" style="1"/>
    <col min="11247" max="11247" width="5.85546875" style="1" customWidth="1"/>
    <col min="11248" max="11248" width="8.140625" style="1" customWidth="1"/>
    <col min="11249" max="11249" width="48" style="1" customWidth="1"/>
    <col min="11250" max="11250" width="22.5703125" style="1" customWidth="1"/>
    <col min="11251" max="11251" width="14.7109375" style="1" customWidth="1"/>
    <col min="11252" max="11252" width="12.42578125" style="1" customWidth="1"/>
    <col min="11253" max="11253" width="23.7109375" style="1" customWidth="1"/>
    <col min="11254" max="11255" width="15.5703125" style="1" customWidth="1"/>
    <col min="11256" max="11502" width="9.140625" style="1"/>
    <col min="11503" max="11503" width="5.85546875" style="1" customWidth="1"/>
    <col min="11504" max="11504" width="8.140625" style="1" customWidth="1"/>
    <col min="11505" max="11505" width="48" style="1" customWidth="1"/>
    <col min="11506" max="11506" width="22.5703125" style="1" customWidth="1"/>
    <col min="11507" max="11507" width="14.7109375" style="1" customWidth="1"/>
    <col min="11508" max="11508" width="12.42578125" style="1" customWidth="1"/>
    <col min="11509" max="11509" width="23.7109375" style="1" customWidth="1"/>
    <col min="11510" max="11511" width="15.5703125" style="1" customWidth="1"/>
    <col min="11512" max="11758" width="9.140625" style="1"/>
    <col min="11759" max="11759" width="5.85546875" style="1" customWidth="1"/>
    <col min="11760" max="11760" width="8.140625" style="1" customWidth="1"/>
    <col min="11761" max="11761" width="48" style="1" customWidth="1"/>
    <col min="11762" max="11762" width="22.5703125" style="1" customWidth="1"/>
    <col min="11763" max="11763" width="14.7109375" style="1" customWidth="1"/>
    <col min="11764" max="11764" width="12.42578125" style="1" customWidth="1"/>
    <col min="11765" max="11765" width="23.7109375" style="1" customWidth="1"/>
    <col min="11766" max="11767" width="15.5703125" style="1" customWidth="1"/>
    <col min="11768" max="12014" width="9.140625" style="1"/>
    <col min="12015" max="12015" width="5.85546875" style="1" customWidth="1"/>
    <col min="12016" max="12016" width="8.140625" style="1" customWidth="1"/>
    <col min="12017" max="12017" width="48" style="1" customWidth="1"/>
    <col min="12018" max="12018" width="22.5703125" style="1" customWidth="1"/>
    <col min="12019" max="12019" width="14.7109375" style="1" customWidth="1"/>
    <col min="12020" max="12020" width="12.42578125" style="1" customWidth="1"/>
    <col min="12021" max="12021" width="23.7109375" style="1" customWidth="1"/>
    <col min="12022" max="12023" width="15.5703125" style="1" customWidth="1"/>
    <col min="12024" max="12270" width="9.140625" style="1"/>
    <col min="12271" max="12271" width="5.85546875" style="1" customWidth="1"/>
    <col min="12272" max="12272" width="8.140625" style="1" customWidth="1"/>
    <col min="12273" max="12273" width="48" style="1" customWidth="1"/>
    <col min="12274" max="12274" width="22.5703125" style="1" customWidth="1"/>
    <col min="12275" max="12275" width="14.7109375" style="1" customWidth="1"/>
    <col min="12276" max="12276" width="12.42578125" style="1" customWidth="1"/>
    <col min="12277" max="12277" width="23.7109375" style="1" customWidth="1"/>
    <col min="12278" max="12279" width="15.5703125" style="1" customWidth="1"/>
    <col min="12280" max="12526" width="9.140625" style="1"/>
    <col min="12527" max="12527" width="5.85546875" style="1" customWidth="1"/>
    <col min="12528" max="12528" width="8.140625" style="1" customWidth="1"/>
    <col min="12529" max="12529" width="48" style="1" customWidth="1"/>
    <col min="12530" max="12530" width="22.5703125" style="1" customWidth="1"/>
    <col min="12531" max="12531" width="14.7109375" style="1" customWidth="1"/>
    <col min="12532" max="12532" width="12.42578125" style="1" customWidth="1"/>
    <col min="12533" max="12533" width="23.7109375" style="1" customWidth="1"/>
    <col min="12534" max="12535" width="15.5703125" style="1" customWidth="1"/>
    <col min="12536" max="12782" width="9.140625" style="1"/>
    <col min="12783" max="12783" width="5.85546875" style="1" customWidth="1"/>
    <col min="12784" max="12784" width="8.140625" style="1" customWidth="1"/>
    <col min="12785" max="12785" width="48" style="1" customWidth="1"/>
    <col min="12786" max="12786" width="22.5703125" style="1" customWidth="1"/>
    <col min="12787" max="12787" width="14.7109375" style="1" customWidth="1"/>
    <col min="12788" max="12788" width="12.42578125" style="1" customWidth="1"/>
    <col min="12789" max="12789" width="23.7109375" style="1" customWidth="1"/>
    <col min="12790" max="12791" width="15.5703125" style="1" customWidth="1"/>
    <col min="12792" max="13038" width="9.140625" style="1"/>
    <col min="13039" max="13039" width="5.85546875" style="1" customWidth="1"/>
    <col min="13040" max="13040" width="8.140625" style="1" customWidth="1"/>
    <col min="13041" max="13041" width="48" style="1" customWidth="1"/>
    <col min="13042" max="13042" width="22.5703125" style="1" customWidth="1"/>
    <col min="13043" max="13043" width="14.7109375" style="1" customWidth="1"/>
    <col min="13044" max="13044" width="12.42578125" style="1" customWidth="1"/>
    <col min="13045" max="13045" width="23.7109375" style="1" customWidth="1"/>
    <col min="13046" max="13047" width="15.5703125" style="1" customWidth="1"/>
    <col min="13048" max="13294" width="9.140625" style="1"/>
    <col min="13295" max="13295" width="5.85546875" style="1" customWidth="1"/>
    <col min="13296" max="13296" width="8.140625" style="1" customWidth="1"/>
    <col min="13297" max="13297" width="48" style="1" customWidth="1"/>
    <col min="13298" max="13298" width="22.5703125" style="1" customWidth="1"/>
    <col min="13299" max="13299" width="14.7109375" style="1" customWidth="1"/>
    <col min="13300" max="13300" width="12.42578125" style="1" customWidth="1"/>
    <col min="13301" max="13301" width="23.7109375" style="1" customWidth="1"/>
    <col min="13302" max="13303" width="15.5703125" style="1" customWidth="1"/>
    <col min="13304" max="13550" width="9.140625" style="1"/>
    <col min="13551" max="13551" width="5.85546875" style="1" customWidth="1"/>
    <col min="13552" max="13552" width="8.140625" style="1" customWidth="1"/>
    <col min="13553" max="13553" width="48" style="1" customWidth="1"/>
    <col min="13554" max="13554" width="22.5703125" style="1" customWidth="1"/>
    <col min="13555" max="13555" width="14.7109375" style="1" customWidth="1"/>
    <col min="13556" max="13556" width="12.42578125" style="1" customWidth="1"/>
    <col min="13557" max="13557" width="23.7109375" style="1" customWidth="1"/>
    <col min="13558" max="13559" width="15.5703125" style="1" customWidth="1"/>
    <col min="13560" max="13806" width="9.140625" style="1"/>
    <col min="13807" max="13807" width="5.85546875" style="1" customWidth="1"/>
    <col min="13808" max="13808" width="8.140625" style="1" customWidth="1"/>
    <col min="13809" max="13809" width="48" style="1" customWidth="1"/>
    <col min="13810" max="13810" width="22.5703125" style="1" customWidth="1"/>
    <col min="13811" max="13811" width="14.7109375" style="1" customWidth="1"/>
    <col min="13812" max="13812" width="12.42578125" style="1" customWidth="1"/>
    <col min="13813" max="13813" width="23.7109375" style="1" customWidth="1"/>
    <col min="13814" max="13815" width="15.5703125" style="1" customWidth="1"/>
    <col min="13816" max="14062" width="9.140625" style="1"/>
    <col min="14063" max="14063" width="5.85546875" style="1" customWidth="1"/>
    <col min="14064" max="14064" width="8.140625" style="1" customWidth="1"/>
    <col min="14065" max="14065" width="48" style="1" customWidth="1"/>
    <col min="14066" max="14066" width="22.5703125" style="1" customWidth="1"/>
    <col min="14067" max="14067" width="14.7109375" style="1" customWidth="1"/>
    <col min="14068" max="14068" width="12.42578125" style="1" customWidth="1"/>
    <col min="14069" max="14069" width="23.7109375" style="1" customWidth="1"/>
    <col min="14070" max="14071" width="15.5703125" style="1" customWidth="1"/>
    <col min="14072" max="14318" width="9.140625" style="1"/>
    <col min="14319" max="14319" width="5.85546875" style="1" customWidth="1"/>
    <col min="14320" max="14320" width="8.140625" style="1" customWidth="1"/>
    <col min="14321" max="14321" width="48" style="1" customWidth="1"/>
    <col min="14322" max="14322" width="22.5703125" style="1" customWidth="1"/>
    <col min="14323" max="14323" width="14.7109375" style="1" customWidth="1"/>
    <col min="14324" max="14324" width="12.42578125" style="1" customWidth="1"/>
    <col min="14325" max="14325" width="23.7109375" style="1" customWidth="1"/>
    <col min="14326" max="14327" width="15.5703125" style="1" customWidth="1"/>
    <col min="14328" max="14574" width="9.140625" style="1"/>
    <col min="14575" max="14575" width="5.85546875" style="1" customWidth="1"/>
    <col min="14576" max="14576" width="8.140625" style="1" customWidth="1"/>
    <col min="14577" max="14577" width="48" style="1" customWidth="1"/>
    <col min="14578" max="14578" width="22.5703125" style="1" customWidth="1"/>
    <col min="14579" max="14579" width="14.7109375" style="1" customWidth="1"/>
    <col min="14580" max="14580" width="12.42578125" style="1" customWidth="1"/>
    <col min="14581" max="14581" width="23.7109375" style="1" customWidth="1"/>
    <col min="14582" max="14583" width="15.5703125" style="1" customWidth="1"/>
    <col min="14584" max="14830" width="9.140625" style="1"/>
    <col min="14831" max="14831" width="5.85546875" style="1" customWidth="1"/>
    <col min="14832" max="14832" width="8.140625" style="1" customWidth="1"/>
    <col min="14833" max="14833" width="48" style="1" customWidth="1"/>
    <col min="14834" max="14834" width="22.5703125" style="1" customWidth="1"/>
    <col min="14835" max="14835" width="14.7109375" style="1" customWidth="1"/>
    <col min="14836" max="14836" width="12.42578125" style="1" customWidth="1"/>
    <col min="14837" max="14837" width="23.7109375" style="1" customWidth="1"/>
    <col min="14838" max="14839" width="15.5703125" style="1" customWidth="1"/>
    <col min="14840" max="15086" width="9.140625" style="1"/>
    <col min="15087" max="15087" width="5.85546875" style="1" customWidth="1"/>
    <col min="15088" max="15088" width="8.140625" style="1" customWidth="1"/>
    <col min="15089" max="15089" width="48" style="1" customWidth="1"/>
    <col min="15090" max="15090" width="22.5703125" style="1" customWidth="1"/>
    <col min="15091" max="15091" width="14.7109375" style="1" customWidth="1"/>
    <col min="15092" max="15092" width="12.42578125" style="1" customWidth="1"/>
    <col min="15093" max="15093" width="23.7109375" style="1" customWidth="1"/>
    <col min="15094" max="15095" width="15.5703125" style="1" customWidth="1"/>
    <col min="15096" max="15342" width="9.140625" style="1"/>
    <col min="15343" max="15343" width="5.85546875" style="1" customWidth="1"/>
    <col min="15344" max="15344" width="8.140625" style="1" customWidth="1"/>
    <col min="15345" max="15345" width="48" style="1" customWidth="1"/>
    <col min="15346" max="15346" width="22.5703125" style="1" customWidth="1"/>
    <col min="15347" max="15347" width="14.7109375" style="1" customWidth="1"/>
    <col min="15348" max="15348" width="12.42578125" style="1" customWidth="1"/>
    <col min="15349" max="15349" width="23.7109375" style="1" customWidth="1"/>
    <col min="15350" max="15351" width="15.5703125" style="1" customWidth="1"/>
    <col min="15352" max="15598" width="9.140625" style="1"/>
    <col min="15599" max="15599" width="5.85546875" style="1" customWidth="1"/>
    <col min="15600" max="15600" width="8.140625" style="1" customWidth="1"/>
    <col min="15601" max="15601" width="48" style="1" customWidth="1"/>
    <col min="15602" max="15602" width="22.5703125" style="1" customWidth="1"/>
    <col min="15603" max="15603" width="14.7109375" style="1" customWidth="1"/>
    <col min="15604" max="15604" width="12.42578125" style="1" customWidth="1"/>
    <col min="15605" max="15605" width="23.7109375" style="1" customWidth="1"/>
    <col min="15606" max="15607" width="15.5703125" style="1" customWidth="1"/>
    <col min="15608" max="15854" width="9.140625" style="1"/>
    <col min="15855" max="15855" width="5.85546875" style="1" customWidth="1"/>
    <col min="15856" max="15856" width="8.140625" style="1" customWidth="1"/>
    <col min="15857" max="15857" width="48" style="1" customWidth="1"/>
    <col min="15858" max="15858" width="22.5703125" style="1" customWidth="1"/>
    <col min="15859" max="15859" width="14.7109375" style="1" customWidth="1"/>
    <col min="15860" max="15860" width="12.42578125" style="1" customWidth="1"/>
    <col min="15861" max="15861" width="23.7109375" style="1" customWidth="1"/>
    <col min="15862" max="15863" width="15.5703125" style="1" customWidth="1"/>
    <col min="15864" max="16110" width="9.140625" style="1"/>
    <col min="16111" max="16111" width="5.85546875" style="1" customWidth="1"/>
    <col min="16112" max="16112" width="8.140625" style="1" customWidth="1"/>
    <col min="16113" max="16113" width="48" style="1" customWidth="1"/>
    <col min="16114" max="16114" width="22.5703125" style="1" customWidth="1"/>
    <col min="16115" max="16115" width="14.7109375" style="1" customWidth="1"/>
    <col min="16116" max="16116" width="12.42578125" style="1" customWidth="1"/>
    <col min="16117" max="16117" width="23.7109375" style="1" customWidth="1"/>
    <col min="16118" max="16119" width="15.5703125" style="1" customWidth="1"/>
    <col min="16120" max="16366" width="9.140625" style="1"/>
    <col min="16367" max="16380" width="8.85546875" style="1" customWidth="1"/>
    <col min="16381" max="16384" width="8.85546875" style="1"/>
  </cols>
  <sheetData>
    <row r="2" spans="1:3" ht="51" customHeight="1" x14ac:dyDescent="0.25">
      <c r="B2" s="90" t="s">
        <v>111</v>
      </c>
      <c r="C2" s="91"/>
    </row>
    <row r="3" spans="1:3" ht="21" customHeight="1" x14ac:dyDescent="0.3">
      <c r="B3" s="19"/>
      <c r="C3" s="47"/>
    </row>
    <row r="4" spans="1:3" ht="51" customHeight="1" x14ac:dyDescent="0.25">
      <c r="A4" s="38">
        <v>1</v>
      </c>
      <c r="B4" s="39" t="s">
        <v>68</v>
      </c>
      <c r="C4" s="59">
        <v>948695.26</v>
      </c>
    </row>
    <row r="5" spans="1:3" ht="51" customHeight="1" x14ac:dyDescent="0.25">
      <c r="A5" s="38">
        <v>2</v>
      </c>
      <c r="B5" s="39" t="s">
        <v>93</v>
      </c>
      <c r="C5" s="59">
        <f>1835*12</f>
        <v>22020</v>
      </c>
    </row>
    <row r="6" spans="1:3" ht="51" customHeight="1" x14ac:dyDescent="0.25">
      <c r="A6" s="38">
        <v>3</v>
      </c>
      <c r="B6" s="39" t="s">
        <v>94</v>
      </c>
      <c r="C6" s="59">
        <v>15700</v>
      </c>
    </row>
    <row r="7" spans="1:3" ht="42" customHeight="1" x14ac:dyDescent="0.3">
      <c r="A7" s="40">
        <v>4</v>
      </c>
      <c r="B7" s="39" t="s">
        <v>69</v>
      </c>
      <c r="C7" s="60">
        <v>902225.22</v>
      </c>
    </row>
    <row r="8" spans="1:3" ht="39" customHeight="1" x14ac:dyDescent="0.3">
      <c r="A8" s="40">
        <v>5</v>
      </c>
      <c r="B8" s="39" t="s">
        <v>67</v>
      </c>
      <c r="C8" s="60">
        <f>C4-C7</f>
        <v>46470.040000000037</v>
      </c>
    </row>
    <row r="9" spans="1:3" ht="39" customHeight="1" x14ac:dyDescent="0.25">
      <c r="A9" s="40">
        <v>6</v>
      </c>
      <c r="B9" s="39" t="s">
        <v>112</v>
      </c>
      <c r="C9" s="72" t="s">
        <v>113</v>
      </c>
    </row>
    <row r="10" spans="1:3" ht="53.45" customHeight="1" x14ac:dyDescent="0.25">
      <c r="A10" s="41" t="s">
        <v>0</v>
      </c>
      <c r="B10" s="41" t="s">
        <v>1</v>
      </c>
      <c r="C10" s="42" t="s">
        <v>70</v>
      </c>
    </row>
    <row r="11" spans="1:3" ht="31.5" x14ac:dyDescent="0.25">
      <c r="A11" s="3">
        <v>1</v>
      </c>
      <c r="B11" s="6" t="s">
        <v>9</v>
      </c>
      <c r="C11" s="8">
        <f>янв!G9+фев!G9+мар!G9+апр!G9+май!G9+июнь!G9+июль!G9+авг!G9+сен!G9+окт!G9+ноя!G9+дек!G9</f>
        <v>15990.215999999999</v>
      </c>
    </row>
    <row r="12" spans="1:3" x14ac:dyDescent="0.25">
      <c r="A12" s="3">
        <f t="shared" ref="A12:A30" si="0">A11+1</f>
        <v>2</v>
      </c>
      <c r="B12" s="6" t="s">
        <v>55</v>
      </c>
      <c r="C12" s="8">
        <f>янв!G10+фев!G10+мар!G10+апр!G10+май!G10+июнь!G10+июль!G10+авг!G10+сен!G10+окт!G10+ноя!G10+дек!G10</f>
        <v>3771.6480000000006</v>
      </c>
    </row>
    <row r="13" spans="1:3" x14ac:dyDescent="0.25">
      <c r="A13" s="3">
        <f t="shared" si="0"/>
        <v>3</v>
      </c>
      <c r="B13" s="6" t="s">
        <v>13</v>
      </c>
      <c r="C13" s="8">
        <f>янв!G11+фев!G11+мар!G11+апр!G11+май!G11+июнь!G11+июль!G11+авг!G11+сен!G11+окт!G11+ноя!G11+дек!G11</f>
        <v>7975.463999999999</v>
      </c>
    </row>
    <row r="14" spans="1:3" ht="46.5" customHeight="1" x14ac:dyDescent="0.25">
      <c r="A14" s="3">
        <f t="shared" si="0"/>
        <v>4</v>
      </c>
      <c r="B14" s="6" t="s">
        <v>14</v>
      </c>
      <c r="C14" s="8">
        <f>янв!G12+фев!G12+мар!G12+апр!G12+май!G12+июнь!G12+июль!G12+авг!G12+сен!G12+окт!G12+ноя!G12+дек!G12</f>
        <v>3300.1920000000005</v>
      </c>
    </row>
    <row r="15" spans="1:3" x14ac:dyDescent="0.25">
      <c r="A15" s="3">
        <f t="shared" si="0"/>
        <v>5</v>
      </c>
      <c r="B15" s="6" t="s">
        <v>16</v>
      </c>
      <c r="C15" s="8">
        <f>янв!G13+фев!G13+мар!G13+апр!G13+май!G13+июнь!G13+июль!G13+авг!G13+сен!G13+окт!G13+ноя!G13+дек!G13</f>
        <v>1885.8240000000003</v>
      </c>
    </row>
    <row r="16" spans="1:3" x14ac:dyDescent="0.25">
      <c r="A16" s="3">
        <f t="shared" si="0"/>
        <v>6</v>
      </c>
      <c r="B16" s="6" t="s">
        <v>19</v>
      </c>
      <c r="C16" s="8">
        <f>янв!G14+фев!G14+мар!G14+апр!G14+май!G14+июнь!G14+июль!G14+авг!G14+сен!G14+окт!G14+ноя!G14+дек!G14</f>
        <v>9861.2880000000005</v>
      </c>
    </row>
    <row r="17" spans="1:10" x14ac:dyDescent="0.25">
      <c r="A17" s="3">
        <f t="shared" si="0"/>
        <v>7</v>
      </c>
      <c r="B17" s="6" t="s">
        <v>56</v>
      </c>
      <c r="C17" s="8">
        <f>янв!G15+фев!G15+мар!G15+апр!G15+май!G15+июнь!G15+июль!G15+авг!G15+сен!G15+окт!G15+ноя!G15+дек!G15</f>
        <v>8918.3760000000002</v>
      </c>
    </row>
    <row r="18" spans="1:10" x14ac:dyDescent="0.25">
      <c r="A18" s="3">
        <f t="shared" si="0"/>
        <v>8</v>
      </c>
      <c r="B18" s="6" t="s">
        <v>23</v>
      </c>
      <c r="C18" s="8">
        <f>янв!G16+фев!G16+мар!G16+апр!G16+май!G16+июнь!G16+июль!G16+авг!G16+сен!G16+окт!G16+ноя!G16+дек!G16</f>
        <v>9389.8320000000022</v>
      </c>
    </row>
    <row r="19" spans="1:10" ht="39.75" customHeight="1" x14ac:dyDescent="0.25">
      <c r="A19" s="3">
        <f t="shared" si="0"/>
        <v>9</v>
      </c>
      <c r="B19" s="6" t="s">
        <v>24</v>
      </c>
      <c r="C19" s="8">
        <f>янв!G17+фев!G17+мар!G17+апр!G17+май!G17+июнь!G17+июль!G17+авг!G17+сен!G17+окт!G17+ноя!G17+дек!G17</f>
        <v>25380.047999999999</v>
      </c>
    </row>
    <row r="20" spans="1:10" ht="36.6" customHeight="1" x14ac:dyDescent="0.25">
      <c r="A20" s="3">
        <f t="shared" si="0"/>
        <v>10</v>
      </c>
      <c r="B20" s="6" t="s">
        <v>59</v>
      </c>
      <c r="C20" s="8">
        <f>янв!G18+фев!G18+мар!G18+апр!G18+май!G18+июнь!G18+июль!G18+авг!G18+сен!G18+окт!G18+ноя!G18+дек!G18</f>
        <v>21608.399999999998</v>
      </c>
    </row>
    <row r="21" spans="1:10" ht="41.25" customHeight="1" x14ac:dyDescent="0.25">
      <c r="A21" s="3">
        <f t="shared" si="0"/>
        <v>11</v>
      </c>
      <c r="B21" s="6" t="s">
        <v>26</v>
      </c>
      <c r="C21" s="8">
        <f>янв!G19+фев!G19+мар!G19+апр!G19+май!G19+июнь!G19+июль!G19+авг!G19+сен!G19+окт!G19+ноя!G19+дек!G19</f>
        <v>2357.2800000000002</v>
      </c>
    </row>
    <row r="22" spans="1:10" ht="25.9" customHeight="1" x14ac:dyDescent="0.25">
      <c r="A22" s="3">
        <f t="shared" si="0"/>
        <v>12</v>
      </c>
      <c r="B22" s="6" t="s">
        <v>28</v>
      </c>
      <c r="C22" s="8">
        <f>янв!G20+фев!G20+мар!G20+апр!G20+май!G20+июнь!G20+июль!G20+авг!G20+сен!G20+окт!G20+ноя!G20+дек!G20</f>
        <v>3771.6480000000006</v>
      </c>
    </row>
    <row r="23" spans="1:10" x14ac:dyDescent="0.25">
      <c r="A23" s="3">
        <f t="shared" si="0"/>
        <v>13</v>
      </c>
      <c r="B23" s="6" t="s">
        <v>29</v>
      </c>
      <c r="C23" s="8">
        <f>янв!G21+фев!G21+мар!G21+апр!G21+май!G21+июнь!G21+июль!G21+авг!G21+сен!G21+окт!G21+ноя!G21+дек!G21</f>
        <v>24908.591999999993</v>
      </c>
    </row>
    <row r="24" spans="1:10" x14ac:dyDescent="0.25">
      <c r="A24" s="3">
        <f t="shared" si="0"/>
        <v>14</v>
      </c>
      <c r="B24" s="6" t="s">
        <v>43</v>
      </c>
      <c r="C24" s="8">
        <f>янв!G22+фев!G22+мар!G22+апр!G22+май!G22+июнь!G22+июль!G22+авг!G22+сен!G22+окт!G22+ноя!G22+дек!G22</f>
        <v>81286.872000000003</v>
      </c>
    </row>
    <row r="25" spans="1:10" x14ac:dyDescent="0.25">
      <c r="A25" s="3">
        <f t="shared" si="0"/>
        <v>15</v>
      </c>
      <c r="B25" s="6" t="s">
        <v>63</v>
      </c>
      <c r="C25" s="8">
        <f>янв!G23+фев!G23+мар!G23+апр!G23+май!G23+июнь!G23+июль!G23+авг!G23+сен!G23+окт!G23+ноя!G23+дек!G23</f>
        <v>124071.50400000003</v>
      </c>
    </row>
    <row r="26" spans="1:10" x14ac:dyDescent="0.25">
      <c r="A26" s="3">
        <f t="shared" si="0"/>
        <v>16</v>
      </c>
      <c r="B26" s="9" t="s">
        <v>34</v>
      </c>
      <c r="C26" s="8">
        <f>янв!G24+фев!G24+мар!G24+апр!G24+май!G24+июнь!G24+июль!G24+авг!G24+сен!G24+окт!G24+ноя!G24+дек!G24</f>
        <v>151667.48480000001</v>
      </c>
    </row>
    <row r="27" spans="1:10" x14ac:dyDescent="0.25">
      <c r="A27" s="3">
        <f t="shared" si="0"/>
        <v>17</v>
      </c>
      <c r="B27" s="9" t="s">
        <v>36</v>
      </c>
      <c r="C27" s="8">
        <f>янв!G25+фев!G25+мар!G25+апр!G25+май!G25+июнь!G25+июль!G25+авг!G25+сен!G25+окт!G25+ноя!G25+дек!G25</f>
        <v>80343.960000000021</v>
      </c>
    </row>
    <row r="28" spans="1:10" x14ac:dyDescent="0.25">
      <c r="A28" s="3">
        <f t="shared" si="0"/>
        <v>18</v>
      </c>
      <c r="B28" s="9" t="s">
        <v>37</v>
      </c>
      <c r="C28" s="8">
        <f>янв!G26+фев!G26+мар!G26+апр!G26+май!G26+июнь!G26+июль!G26+авг!G26+сен!G26+окт!G26+ноя!G26+дек!G26</f>
        <v>6993.2639999999992</v>
      </c>
    </row>
    <row r="29" spans="1:10" ht="40.15" customHeight="1" x14ac:dyDescent="0.25">
      <c r="A29" s="3">
        <f t="shared" si="0"/>
        <v>19</v>
      </c>
      <c r="B29" s="12" t="s">
        <v>39</v>
      </c>
      <c r="C29" s="8">
        <f>янв!G27+фев!G27+мар!G27+апр!G27+май!G27+июнь!G27+июль!G27+авг!G27+сен!G27+окт!G27+ноя!G27+дек!G27</f>
        <v>62035.752000000015</v>
      </c>
    </row>
    <row r="30" spans="1:10" s="17" customFormat="1" ht="31.5" x14ac:dyDescent="0.25">
      <c r="A30" s="3">
        <f t="shared" si="0"/>
        <v>20</v>
      </c>
      <c r="B30" s="14" t="s">
        <v>40</v>
      </c>
      <c r="C30" s="8">
        <f>янв!G28+фев!G28+мар!G28+апр!G28+май!G28+июнь!G28+июль!G28+авг!G28+сен!G28+окт!G28+ноя!G28+дек!G28</f>
        <v>133697.06400000001</v>
      </c>
      <c r="H30" s="34"/>
      <c r="J30" s="35"/>
    </row>
    <row r="31" spans="1:10" s="20" customFormat="1" x14ac:dyDescent="0.25">
      <c r="A31" s="79" t="s">
        <v>42</v>
      </c>
      <c r="B31" s="80"/>
      <c r="C31" s="8">
        <f>SUM(C11:C30)</f>
        <v>779214.70880000002</v>
      </c>
    </row>
    <row r="32" spans="1:10" s="37" customFormat="1" x14ac:dyDescent="0.25">
      <c r="A32" s="36" t="s">
        <v>41</v>
      </c>
      <c r="B32" s="36"/>
      <c r="C32" s="8"/>
    </row>
    <row r="33" spans="1:3" s="17" customFormat="1" ht="56.25" customHeight="1" x14ac:dyDescent="0.25">
      <c r="A33" s="43" t="s">
        <v>0</v>
      </c>
      <c r="B33" s="43" t="s">
        <v>1</v>
      </c>
      <c r="C33" s="42" t="s">
        <v>70</v>
      </c>
    </row>
    <row r="34" spans="1:3" s="17" customFormat="1" ht="28.15" customHeight="1" x14ac:dyDescent="0.25">
      <c r="A34" s="21">
        <v>1</v>
      </c>
      <c r="B34" s="23" t="s">
        <v>60</v>
      </c>
      <c r="C34" s="8">
        <f>янв!G32+фев!G32+мар!G32+апр!G32+май!G32+июнь!G32+июль!G32+авг!G32+сен!G32+окт!G32+ноя!G32+дек!G32</f>
        <v>101826.5</v>
      </c>
    </row>
    <row r="35" spans="1:3" s="17" customFormat="1" ht="34.5" customHeight="1" x14ac:dyDescent="0.25">
      <c r="A35" s="32">
        <v>2</v>
      </c>
      <c r="B35" s="33" t="s">
        <v>6</v>
      </c>
      <c r="C35" s="8">
        <f>янв!G33+фев!G33+мар!G33+апр!G33+май!G33+июнь!G33+июль!G33+авг!G33+сен!G33+окт!G33+ноя!G33+дек!G33</f>
        <v>26316</v>
      </c>
    </row>
    <row r="36" spans="1:3" s="17" customFormat="1" ht="38.25" customHeight="1" x14ac:dyDescent="0.25">
      <c r="A36" s="32">
        <v>3</v>
      </c>
      <c r="B36" s="33" t="s">
        <v>8</v>
      </c>
      <c r="C36" s="8">
        <f>янв!G34+фев!G34+мар!G34+апр!G34+май!G34+июнь!G34+июль!G34+авг!G34+сен!G34+окт!G34+ноя!G34+дек!G34</f>
        <v>18990</v>
      </c>
    </row>
    <row r="37" spans="1:3" s="26" customFormat="1" x14ac:dyDescent="0.25">
      <c r="A37" s="84" t="s">
        <v>42</v>
      </c>
      <c r="B37" s="84"/>
      <c r="C37" s="48">
        <f>SUM(C34:C36)</f>
        <v>147132.5</v>
      </c>
    </row>
    <row r="38" spans="1:3" s="20" customFormat="1" x14ac:dyDescent="0.25">
      <c r="A38" s="79" t="s">
        <v>46</v>
      </c>
      <c r="B38" s="79"/>
      <c r="C38" s="49">
        <f>C31+C37</f>
        <v>926347.20880000002</v>
      </c>
    </row>
    <row r="39" spans="1:3" ht="18.600000000000001" customHeight="1" x14ac:dyDescent="0.3">
      <c r="A39" s="44"/>
      <c r="B39" s="45" t="s">
        <v>71</v>
      </c>
      <c r="C39" s="51">
        <f>C4-C38+C5</f>
        <v>44368.051199999987</v>
      </c>
    </row>
    <row r="40" spans="1:3" ht="27" customHeight="1" x14ac:dyDescent="0.3">
      <c r="A40" s="85"/>
      <c r="B40" s="77"/>
      <c r="C40" s="77"/>
    </row>
    <row r="41" spans="1:3" ht="21.75" customHeight="1" x14ac:dyDescent="0.3">
      <c r="A41" s="76"/>
      <c r="B41" s="77"/>
      <c r="C41" s="77"/>
    </row>
    <row r="42" spans="1:3" ht="24" customHeight="1" x14ac:dyDescent="0.3">
      <c r="A42" s="76"/>
      <c r="B42" s="77"/>
      <c r="C42" s="77"/>
    </row>
    <row r="43" spans="1:3" ht="24.75" customHeight="1" x14ac:dyDescent="0.3">
      <c r="A43" s="76"/>
      <c r="B43" s="77"/>
      <c r="C43" s="77"/>
    </row>
    <row r="45" spans="1:3" ht="18.75" x14ac:dyDescent="0.3">
      <c r="B45" s="28"/>
      <c r="C45" s="50"/>
    </row>
    <row r="46" spans="1:3" ht="18.75" x14ac:dyDescent="0.3">
      <c r="B46" s="28"/>
      <c r="C46" s="50"/>
    </row>
    <row r="47" spans="1:3" ht="18.75" x14ac:dyDescent="0.3">
      <c r="B47" s="28"/>
      <c r="C47" s="50"/>
    </row>
    <row r="48" spans="1:3" ht="18.75" x14ac:dyDescent="0.3">
      <c r="B48" s="28"/>
      <c r="C48" s="50"/>
    </row>
    <row r="49" spans="2:3" ht="18.75" x14ac:dyDescent="0.3">
      <c r="B49" s="28"/>
      <c r="C49" s="50"/>
    </row>
  </sheetData>
  <mergeCells count="8">
    <mergeCell ref="B2:C2"/>
    <mergeCell ref="A31:B31"/>
    <mergeCell ref="A43:C43"/>
    <mergeCell ref="A37:B37"/>
    <mergeCell ref="A38:B38"/>
    <mergeCell ref="A40:C40"/>
    <mergeCell ref="A41:C41"/>
    <mergeCell ref="A42:C42"/>
  </mergeCells>
  <pageMargins left="0.11811023622047245" right="0.11811023622047245" top="0.35433070866141736" bottom="0.35433070866141736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opLeftCell="A16" zoomScale="70" zoomScaleNormal="70" workbookViewId="0">
      <selection activeCell="A39" sqref="A39:G39"/>
    </sheetView>
  </sheetViews>
  <sheetFormatPr defaultRowHeight="15.75" x14ac:dyDescent="0.25"/>
  <cols>
    <col min="1" max="1" width="9.28515625" style="1" customWidth="1"/>
    <col min="2" max="2" width="50.7109375" style="1" customWidth="1"/>
    <col min="3" max="3" width="22.5703125" style="1" customWidth="1"/>
    <col min="4" max="4" width="18" style="1" customWidth="1"/>
    <col min="5" max="5" width="16" style="1" customWidth="1"/>
    <col min="6" max="6" width="23.7109375" style="18" customWidth="1"/>
    <col min="7" max="7" width="20.140625" style="1" customWidth="1"/>
    <col min="8" max="242" width="9.140625" style="1"/>
    <col min="243" max="243" width="5.85546875" style="1" customWidth="1"/>
    <col min="244" max="244" width="8.140625" style="1" customWidth="1"/>
    <col min="245" max="245" width="48" style="1" customWidth="1"/>
    <col min="246" max="246" width="22.5703125" style="1" customWidth="1"/>
    <col min="247" max="247" width="14.7109375" style="1" customWidth="1"/>
    <col min="248" max="248" width="12.42578125" style="1" customWidth="1"/>
    <col min="249" max="249" width="23.7109375" style="1" customWidth="1"/>
    <col min="250" max="251" width="15.5703125" style="1" customWidth="1"/>
    <col min="252" max="498" width="9.140625" style="1"/>
    <col min="499" max="499" width="5.85546875" style="1" customWidth="1"/>
    <col min="500" max="500" width="8.140625" style="1" customWidth="1"/>
    <col min="501" max="501" width="48" style="1" customWidth="1"/>
    <col min="502" max="502" width="22.5703125" style="1" customWidth="1"/>
    <col min="503" max="503" width="14.7109375" style="1" customWidth="1"/>
    <col min="504" max="504" width="12.42578125" style="1" customWidth="1"/>
    <col min="505" max="505" width="23.7109375" style="1" customWidth="1"/>
    <col min="506" max="507" width="15.5703125" style="1" customWidth="1"/>
    <col min="508" max="754" width="9.140625" style="1"/>
    <col min="755" max="755" width="5.85546875" style="1" customWidth="1"/>
    <col min="756" max="756" width="8.140625" style="1" customWidth="1"/>
    <col min="757" max="757" width="48" style="1" customWidth="1"/>
    <col min="758" max="758" width="22.5703125" style="1" customWidth="1"/>
    <col min="759" max="759" width="14.7109375" style="1" customWidth="1"/>
    <col min="760" max="760" width="12.42578125" style="1" customWidth="1"/>
    <col min="761" max="761" width="23.7109375" style="1" customWidth="1"/>
    <col min="762" max="763" width="15.5703125" style="1" customWidth="1"/>
    <col min="764" max="1010" width="9.140625" style="1"/>
    <col min="1011" max="1011" width="5.85546875" style="1" customWidth="1"/>
    <col min="1012" max="1012" width="8.140625" style="1" customWidth="1"/>
    <col min="1013" max="1013" width="48" style="1" customWidth="1"/>
    <col min="1014" max="1014" width="22.5703125" style="1" customWidth="1"/>
    <col min="1015" max="1015" width="14.7109375" style="1" customWidth="1"/>
    <col min="1016" max="1016" width="12.42578125" style="1" customWidth="1"/>
    <col min="1017" max="1017" width="23.7109375" style="1" customWidth="1"/>
    <col min="1018" max="1019" width="15.5703125" style="1" customWidth="1"/>
    <col min="1020" max="1266" width="9.140625" style="1"/>
    <col min="1267" max="1267" width="5.85546875" style="1" customWidth="1"/>
    <col min="1268" max="1268" width="8.140625" style="1" customWidth="1"/>
    <col min="1269" max="1269" width="48" style="1" customWidth="1"/>
    <col min="1270" max="1270" width="22.5703125" style="1" customWidth="1"/>
    <col min="1271" max="1271" width="14.7109375" style="1" customWidth="1"/>
    <col min="1272" max="1272" width="12.42578125" style="1" customWidth="1"/>
    <col min="1273" max="1273" width="23.7109375" style="1" customWidth="1"/>
    <col min="1274" max="1275" width="15.5703125" style="1" customWidth="1"/>
    <col min="1276" max="1522" width="9.140625" style="1"/>
    <col min="1523" max="1523" width="5.85546875" style="1" customWidth="1"/>
    <col min="1524" max="1524" width="8.140625" style="1" customWidth="1"/>
    <col min="1525" max="1525" width="48" style="1" customWidth="1"/>
    <col min="1526" max="1526" width="22.5703125" style="1" customWidth="1"/>
    <col min="1527" max="1527" width="14.7109375" style="1" customWidth="1"/>
    <col min="1528" max="1528" width="12.42578125" style="1" customWidth="1"/>
    <col min="1529" max="1529" width="23.7109375" style="1" customWidth="1"/>
    <col min="1530" max="1531" width="15.5703125" style="1" customWidth="1"/>
    <col min="1532" max="1778" width="9.140625" style="1"/>
    <col min="1779" max="1779" width="5.85546875" style="1" customWidth="1"/>
    <col min="1780" max="1780" width="8.140625" style="1" customWidth="1"/>
    <col min="1781" max="1781" width="48" style="1" customWidth="1"/>
    <col min="1782" max="1782" width="22.5703125" style="1" customWidth="1"/>
    <col min="1783" max="1783" width="14.7109375" style="1" customWidth="1"/>
    <col min="1784" max="1784" width="12.42578125" style="1" customWidth="1"/>
    <col min="1785" max="1785" width="23.7109375" style="1" customWidth="1"/>
    <col min="1786" max="1787" width="15.5703125" style="1" customWidth="1"/>
    <col min="1788" max="2034" width="9.140625" style="1"/>
    <col min="2035" max="2035" width="5.85546875" style="1" customWidth="1"/>
    <col min="2036" max="2036" width="8.140625" style="1" customWidth="1"/>
    <col min="2037" max="2037" width="48" style="1" customWidth="1"/>
    <col min="2038" max="2038" width="22.5703125" style="1" customWidth="1"/>
    <col min="2039" max="2039" width="14.7109375" style="1" customWidth="1"/>
    <col min="2040" max="2040" width="12.42578125" style="1" customWidth="1"/>
    <col min="2041" max="2041" width="23.7109375" style="1" customWidth="1"/>
    <col min="2042" max="2043" width="15.5703125" style="1" customWidth="1"/>
    <col min="2044" max="2290" width="9.140625" style="1"/>
    <col min="2291" max="2291" width="5.85546875" style="1" customWidth="1"/>
    <col min="2292" max="2292" width="8.140625" style="1" customWidth="1"/>
    <col min="2293" max="2293" width="48" style="1" customWidth="1"/>
    <col min="2294" max="2294" width="22.5703125" style="1" customWidth="1"/>
    <col min="2295" max="2295" width="14.7109375" style="1" customWidth="1"/>
    <col min="2296" max="2296" width="12.42578125" style="1" customWidth="1"/>
    <col min="2297" max="2297" width="23.7109375" style="1" customWidth="1"/>
    <col min="2298" max="2299" width="15.5703125" style="1" customWidth="1"/>
    <col min="2300" max="2546" width="9.140625" style="1"/>
    <col min="2547" max="2547" width="5.85546875" style="1" customWidth="1"/>
    <col min="2548" max="2548" width="8.140625" style="1" customWidth="1"/>
    <col min="2549" max="2549" width="48" style="1" customWidth="1"/>
    <col min="2550" max="2550" width="22.5703125" style="1" customWidth="1"/>
    <col min="2551" max="2551" width="14.7109375" style="1" customWidth="1"/>
    <col min="2552" max="2552" width="12.42578125" style="1" customWidth="1"/>
    <col min="2553" max="2553" width="23.7109375" style="1" customWidth="1"/>
    <col min="2554" max="2555" width="15.5703125" style="1" customWidth="1"/>
    <col min="2556" max="2802" width="9.140625" style="1"/>
    <col min="2803" max="2803" width="5.85546875" style="1" customWidth="1"/>
    <col min="2804" max="2804" width="8.140625" style="1" customWidth="1"/>
    <col min="2805" max="2805" width="48" style="1" customWidth="1"/>
    <col min="2806" max="2806" width="22.5703125" style="1" customWidth="1"/>
    <col min="2807" max="2807" width="14.7109375" style="1" customWidth="1"/>
    <col min="2808" max="2808" width="12.42578125" style="1" customWidth="1"/>
    <col min="2809" max="2809" width="23.7109375" style="1" customWidth="1"/>
    <col min="2810" max="2811" width="15.5703125" style="1" customWidth="1"/>
    <col min="2812" max="3058" width="9.140625" style="1"/>
    <col min="3059" max="3059" width="5.85546875" style="1" customWidth="1"/>
    <col min="3060" max="3060" width="8.140625" style="1" customWidth="1"/>
    <col min="3061" max="3061" width="48" style="1" customWidth="1"/>
    <col min="3062" max="3062" width="22.5703125" style="1" customWidth="1"/>
    <col min="3063" max="3063" width="14.7109375" style="1" customWidth="1"/>
    <col min="3064" max="3064" width="12.42578125" style="1" customWidth="1"/>
    <col min="3065" max="3065" width="23.7109375" style="1" customWidth="1"/>
    <col min="3066" max="3067" width="15.5703125" style="1" customWidth="1"/>
    <col min="3068" max="3314" width="9.140625" style="1"/>
    <col min="3315" max="3315" width="5.85546875" style="1" customWidth="1"/>
    <col min="3316" max="3316" width="8.140625" style="1" customWidth="1"/>
    <col min="3317" max="3317" width="48" style="1" customWidth="1"/>
    <col min="3318" max="3318" width="22.5703125" style="1" customWidth="1"/>
    <col min="3319" max="3319" width="14.7109375" style="1" customWidth="1"/>
    <col min="3320" max="3320" width="12.42578125" style="1" customWidth="1"/>
    <col min="3321" max="3321" width="23.7109375" style="1" customWidth="1"/>
    <col min="3322" max="3323" width="15.5703125" style="1" customWidth="1"/>
    <col min="3324" max="3570" width="9.140625" style="1"/>
    <col min="3571" max="3571" width="5.85546875" style="1" customWidth="1"/>
    <col min="3572" max="3572" width="8.140625" style="1" customWidth="1"/>
    <col min="3573" max="3573" width="48" style="1" customWidth="1"/>
    <col min="3574" max="3574" width="22.5703125" style="1" customWidth="1"/>
    <col min="3575" max="3575" width="14.7109375" style="1" customWidth="1"/>
    <col min="3576" max="3576" width="12.42578125" style="1" customWidth="1"/>
    <col min="3577" max="3577" width="23.7109375" style="1" customWidth="1"/>
    <col min="3578" max="3579" width="15.5703125" style="1" customWidth="1"/>
    <col min="3580" max="3826" width="9.140625" style="1"/>
    <col min="3827" max="3827" width="5.85546875" style="1" customWidth="1"/>
    <col min="3828" max="3828" width="8.140625" style="1" customWidth="1"/>
    <col min="3829" max="3829" width="48" style="1" customWidth="1"/>
    <col min="3830" max="3830" width="22.5703125" style="1" customWidth="1"/>
    <col min="3831" max="3831" width="14.7109375" style="1" customWidth="1"/>
    <col min="3832" max="3832" width="12.42578125" style="1" customWidth="1"/>
    <col min="3833" max="3833" width="23.7109375" style="1" customWidth="1"/>
    <col min="3834" max="3835" width="15.5703125" style="1" customWidth="1"/>
    <col min="3836" max="4082" width="9.140625" style="1"/>
    <col min="4083" max="4083" width="5.85546875" style="1" customWidth="1"/>
    <col min="4084" max="4084" width="8.140625" style="1" customWidth="1"/>
    <col min="4085" max="4085" width="48" style="1" customWidth="1"/>
    <col min="4086" max="4086" width="22.5703125" style="1" customWidth="1"/>
    <col min="4087" max="4087" width="14.7109375" style="1" customWidth="1"/>
    <col min="4088" max="4088" width="12.42578125" style="1" customWidth="1"/>
    <col min="4089" max="4089" width="23.7109375" style="1" customWidth="1"/>
    <col min="4090" max="4091" width="15.5703125" style="1" customWidth="1"/>
    <col min="4092" max="4338" width="9.140625" style="1"/>
    <col min="4339" max="4339" width="5.85546875" style="1" customWidth="1"/>
    <col min="4340" max="4340" width="8.140625" style="1" customWidth="1"/>
    <col min="4341" max="4341" width="48" style="1" customWidth="1"/>
    <col min="4342" max="4342" width="22.5703125" style="1" customWidth="1"/>
    <col min="4343" max="4343" width="14.7109375" style="1" customWidth="1"/>
    <col min="4344" max="4344" width="12.42578125" style="1" customWidth="1"/>
    <col min="4345" max="4345" width="23.7109375" style="1" customWidth="1"/>
    <col min="4346" max="4347" width="15.5703125" style="1" customWidth="1"/>
    <col min="4348" max="4594" width="9.140625" style="1"/>
    <col min="4595" max="4595" width="5.85546875" style="1" customWidth="1"/>
    <col min="4596" max="4596" width="8.140625" style="1" customWidth="1"/>
    <col min="4597" max="4597" width="48" style="1" customWidth="1"/>
    <col min="4598" max="4598" width="22.5703125" style="1" customWidth="1"/>
    <col min="4599" max="4599" width="14.7109375" style="1" customWidth="1"/>
    <col min="4600" max="4600" width="12.42578125" style="1" customWidth="1"/>
    <col min="4601" max="4601" width="23.7109375" style="1" customWidth="1"/>
    <col min="4602" max="4603" width="15.5703125" style="1" customWidth="1"/>
    <col min="4604" max="4850" width="9.140625" style="1"/>
    <col min="4851" max="4851" width="5.85546875" style="1" customWidth="1"/>
    <col min="4852" max="4852" width="8.140625" style="1" customWidth="1"/>
    <col min="4853" max="4853" width="48" style="1" customWidth="1"/>
    <col min="4854" max="4854" width="22.5703125" style="1" customWidth="1"/>
    <col min="4855" max="4855" width="14.7109375" style="1" customWidth="1"/>
    <col min="4856" max="4856" width="12.42578125" style="1" customWidth="1"/>
    <col min="4857" max="4857" width="23.7109375" style="1" customWidth="1"/>
    <col min="4858" max="4859" width="15.5703125" style="1" customWidth="1"/>
    <col min="4860" max="5106" width="9.140625" style="1"/>
    <col min="5107" max="5107" width="5.85546875" style="1" customWidth="1"/>
    <col min="5108" max="5108" width="8.140625" style="1" customWidth="1"/>
    <col min="5109" max="5109" width="48" style="1" customWidth="1"/>
    <col min="5110" max="5110" width="22.5703125" style="1" customWidth="1"/>
    <col min="5111" max="5111" width="14.7109375" style="1" customWidth="1"/>
    <col min="5112" max="5112" width="12.42578125" style="1" customWidth="1"/>
    <col min="5113" max="5113" width="23.7109375" style="1" customWidth="1"/>
    <col min="5114" max="5115" width="15.5703125" style="1" customWidth="1"/>
    <col min="5116" max="5362" width="9.140625" style="1"/>
    <col min="5363" max="5363" width="5.85546875" style="1" customWidth="1"/>
    <col min="5364" max="5364" width="8.140625" style="1" customWidth="1"/>
    <col min="5365" max="5365" width="48" style="1" customWidth="1"/>
    <col min="5366" max="5366" width="22.5703125" style="1" customWidth="1"/>
    <col min="5367" max="5367" width="14.7109375" style="1" customWidth="1"/>
    <col min="5368" max="5368" width="12.42578125" style="1" customWidth="1"/>
    <col min="5369" max="5369" width="23.7109375" style="1" customWidth="1"/>
    <col min="5370" max="5371" width="15.5703125" style="1" customWidth="1"/>
    <col min="5372" max="5618" width="9.140625" style="1"/>
    <col min="5619" max="5619" width="5.85546875" style="1" customWidth="1"/>
    <col min="5620" max="5620" width="8.140625" style="1" customWidth="1"/>
    <col min="5621" max="5621" width="48" style="1" customWidth="1"/>
    <col min="5622" max="5622" width="22.5703125" style="1" customWidth="1"/>
    <col min="5623" max="5623" width="14.7109375" style="1" customWidth="1"/>
    <col min="5624" max="5624" width="12.42578125" style="1" customWidth="1"/>
    <col min="5625" max="5625" width="23.7109375" style="1" customWidth="1"/>
    <col min="5626" max="5627" width="15.5703125" style="1" customWidth="1"/>
    <col min="5628" max="5874" width="9.140625" style="1"/>
    <col min="5875" max="5875" width="5.85546875" style="1" customWidth="1"/>
    <col min="5876" max="5876" width="8.140625" style="1" customWidth="1"/>
    <col min="5877" max="5877" width="48" style="1" customWidth="1"/>
    <col min="5878" max="5878" width="22.5703125" style="1" customWidth="1"/>
    <col min="5879" max="5879" width="14.7109375" style="1" customWidth="1"/>
    <col min="5880" max="5880" width="12.42578125" style="1" customWidth="1"/>
    <col min="5881" max="5881" width="23.7109375" style="1" customWidth="1"/>
    <col min="5882" max="5883" width="15.5703125" style="1" customWidth="1"/>
    <col min="5884" max="6130" width="9.140625" style="1"/>
    <col min="6131" max="6131" width="5.85546875" style="1" customWidth="1"/>
    <col min="6132" max="6132" width="8.140625" style="1" customWidth="1"/>
    <col min="6133" max="6133" width="48" style="1" customWidth="1"/>
    <col min="6134" max="6134" width="22.5703125" style="1" customWidth="1"/>
    <col min="6135" max="6135" width="14.7109375" style="1" customWidth="1"/>
    <col min="6136" max="6136" width="12.42578125" style="1" customWidth="1"/>
    <col min="6137" max="6137" width="23.7109375" style="1" customWidth="1"/>
    <col min="6138" max="6139" width="15.5703125" style="1" customWidth="1"/>
    <col min="6140" max="6386" width="9.140625" style="1"/>
    <col min="6387" max="6387" width="5.85546875" style="1" customWidth="1"/>
    <col min="6388" max="6388" width="8.140625" style="1" customWidth="1"/>
    <col min="6389" max="6389" width="48" style="1" customWidth="1"/>
    <col min="6390" max="6390" width="22.5703125" style="1" customWidth="1"/>
    <col min="6391" max="6391" width="14.7109375" style="1" customWidth="1"/>
    <col min="6392" max="6392" width="12.42578125" style="1" customWidth="1"/>
    <col min="6393" max="6393" width="23.7109375" style="1" customWidth="1"/>
    <col min="6394" max="6395" width="15.5703125" style="1" customWidth="1"/>
    <col min="6396" max="6642" width="9.140625" style="1"/>
    <col min="6643" max="6643" width="5.85546875" style="1" customWidth="1"/>
    <col min="6644" max="6644" width="8.140625" style="1" customWidth="1"/>
    <col min="6645" max="6645" width="48" style="1" customWidth="1"/>
    <col min="6646" max="6646" width="22.5703125" style="1" customWidth="1"/>
    <col min="6647" max="6647" width="14.7109375" style="1" customWidth="1"/>
    <col min="6648" max="6648" width="12.42578125" style="1" customWidth="1"/>
    <col min="6649" max="6649" width="23.7109375" style="1" customWidth="1"/>
    <col min="6650" max="6651" width="15.5703125" style="1" customWidth="1"/>
    <col min="6652" max="6898" width="9.140625" style="1"/>
    <col min="6899" max="6899" width="5.85546875" style="1" customWidth="1"/>
    <col min="6900" max="6900" width="8.140625" style="1" customWidth="1"/>
    <col min="6901" max="6901" width="48" style="1" customWidth="1"/>
    <col min="6902" max="6902" width="22.5703125" style="1" customWidth="1"/>
    <col min="6903" max="6903" width="14.7109375" style="1" customWidth="1"/>
    <col min="6904" max="6904" width="12.42578125" style="1" customWidth="1"/>
    <col min="6905" max="6905" width="23.7109375" style="1" customWidth="1"/>
    <col min="6906" max="6907" width="15.5703125" style="1" customWidth="1"/>
    <col min="6908" max="7154" width="9.140625" style="1"/>
    <col min="7155" max="7155" width="5.85546875" style="1" customWidth="1"/>
    <col min="7156" max="7156" width="8.140625" style="1" customWidth="1"/>
    <col min="7157" max="7157" width="48" style="1" customWidth="1"/>
    <col min="7158" max="7158" width="22.5703125" style="1" customWidth="1"/>
    <col min="7159" max="7159" width="14.7109375" style="1" customWidth="1"/>
    <col min="7160" max="7160" width="12.42578125" style="1" customWidth="1"/>
    <col min="7161" max="7161" width="23.7109375" style="1" customWidth="1"/>
    <col min="7162" max="7163" width="15.5703125" style="1" customWidth="1"/>
    <col min="7164" max="7410" width="9.140625" style="1"/>
    <col min="7411" max="7411" width="5.85546875" style="1" customWidth="1"/>
    <col min="7412" max="7412" width="8.140625" style="1" customWidth="1"/>
    <col min="7413" max="7413" width="48" style="1" customWidth="1"/>
    <col min="7414" max="7414" width="22.5703125" style="1" customWidth="1"/>
    <col min="7415" max="7415" width="14.7109375" style="1" customWidth="1"/>
    <col min="7416" max="7416" width="12.42578125" style="1" customWidth="1"/>
    <col min="7417" max="7417" width="23.7109375" style="1" customWidth="1"/>
    <col min="7418" max="7419" width="15.5703125" style="1" customWidth="1"/>
    <col min="7420" max="7666" width="9.140625" style="1"/>
    <col min="7667" max="7667" width="5.85546875" style="1" customWidth="1"/>
    <col min="7668" max="7668" width="8.140625" style="1" customWidth="1"/>
    <col min="7669" max="7669" width="48" style="1" customWidth="1"/>
    <col min="7670" max="7670" width="22.5703125" style="1" customWidth="1"/>
    <col min="7671" max="7671" width="14.7109375" style="1" customWidth="1"/>
    <col min="7672" max="7672" width="12.42578125" style="1" customWidth="1"/>
    <col min="7673" max="7673" width="23.7109375" style="1" customWidth="1"/>
    <col min="7674" max="7675" width="15.5703125" style="1" customWidth="1"/>
    <col min="7676" max="7922" width="9.140625" style="1"/>
    <col min="7923" max="7923" width="5.85546875" style="1" customWidth="1"/>
    <col min="7924" max="7924" width="8.140625" style="1" customWidth="1"/>
    <col min="7925" max="7925" width="48" style="1" customWidth="1"/>
    <col min="7926" max="7926" width="22.5703125" style="1" customWidth="1"/>
    <col min="7927" max="7927" width="14.7109375" style="1" customWidth="1"/>
    <col min="7928" max="7928" width="12.42578125" style="1" customWidth="1"/>
    <col min="7929" max="7929" width="23.7109375" style="1" customWidth="1"/>
    <col min="7930" max="7931" width="15.5703125" style="1" customWidth="1"/>
    <col min="7932" max="8178" width="9.140625" style="1"/>
    <col min="8179" max="8179" width="5.85546875" style="1" customWidth="1"/>
    <col min="8180" max="8180" width="8.140625" style="1" customWidth="1"/>
    <col min="8181" max="8181" width="48" style="1" customWidth="1"/>
    <col min="8182" max="8182" width="22.5703125" style="1" customWidth="1"/>
    <col min="8183" max="8183" width="14.7109375" style="1" customWidth="1"/>
    <col min="8184" max="8184" width="12.42578125" style="1" customWidth="1"/>
    <col min="8185" max="8185" width="23.7109375" style="1" customWidth="1"/>
    <col min="8186" max="8187" width="15.5703125" style="1" customWidth="1"/>
    <col min="8188" max="8434" width="9.140625" style="1"/>
    <col min="8435" max="8435" width="5.85546875" style="1" customWidth="1"/>
    <col min="8436" max="8436" width="8.140625" style="1" customWidth="1"/>
    <col min="8437" max="8437" width="48" style="1" customWidth="1"/>
    <col min="8438" max="8438" width="22.5703125" style="1" customWidth="1"/>
    <col min="8439" max="8439" width="14.7109375" style="1" customWidth="1"/>
    <col min="8440" max="8440" width="12.42578125" style="1" customWidth="1"/>
    <col min="8441" max="8441" width="23.7109375" style="1" customWidth="1"/>
    <col min="8442" max="8443" width="15.5703125" style="1" customWidth="1"/>
    <col min="8444" max="8690" width="9.140625" style="1"/>
    <col min="8691" max="8691" width="5.85546875" style="1" customWidth="1"/>
    <col min="8692" max="8692" width="8.140625" style="1" customWidth="1"/>
    <col min="8693" max="8693" width="48" style="1" customWidth="1"/>
    <col min="8694" max="8694" width="22.5703125" style="1" customWidth="1"/>
    <col min="8695" max="8695" width="14.7109375" style="1" customWidth="1"/>
    <col min="8696" max="8696" width="12.42578125" style="1" customWidth="1"/>
    <col min="8697" max="8697" width="23.7109375" style="1" customWidth="1"/>
    <col min="8698" max="8699" width="15.5703125" style="1" customWidth="1"/>
    <col min="8700" max="8946" width="9.140625" style="1"/>
    <col min="8947" max="8947" width="5.85546875" style="1" customWidth="1"/>
    <col min="8948" max="8948" width="8.140625" style="1" customWidth="1"/>
    <col min="8949" max="8949" width="48" style="1" customWidth="1"/>
    <col min="8950" max="8950" width="22.5703125" style="1" customWidth="1"/>
    <col min="8951" max="8951" width="14.7109375" style="1" customWidth="1"/>
    <col min="8952" max="8952" width="12.42578125" style="1" customWidth="1"/>
    <col min="8953" max="8953" width="23.7109375" style="1" customWidth="1"/>
    <col min="8954" max="8955" width="15.5703125" style="1" customWidth="1"/>
    <col min="8956" max="9202" width="9.140625" style="1"/>
    <col min="9203" max="9203" width="5.85546875" style="1" customWidth="1"/>
    <col min="9204" max="9204" width="8.140625" style="1" customWidth="1"/>
    <col min="9205" max="9205" width="48" style="1" customWidth="1"/>
    <col min="9206" max="9206" width="22.5703125" style="1" customWidth="1"/>
    <col min="9207" max="9207" width="14.7109375" style="1" customWidth="1"/>
    <col min="9208" max="9208" width="12.42578125" style="1" customWidth="1"/>
    <col min="9209" max="9209" width="23.7109375" style="1" customWidth="1"/>
    <col min="9210" max="9211" width="15.5703125" style="1" customWidth="1"/>
    <col min="9212" max="9458" width="9.140625" style="1"/>
    <col min="9459" max="9459" width="5.85546875" style="1" customWidth="1"/>
    <col min="9460" max="9460" width="8.140625" style="1" customWidth="1"/>
    <col min="9461" max="9461" width="48" style="1" customWidth="1"/>
    <col min="9462" max="9462" width="22.5703125" style="1" customWidth="1"/>
    <col min="9463" max="9463" width="14.7109375" style="1" customWidth="1"/>
    <col min="9464" max="9464" width="12.42578125" style="1" customWidth="1"/>
    <col min="9465" max="9465" width="23.7109375" style="1" customWidth="1"/>
    <col min="9466" max="9467" width="15.5703125" style="1" customWidth="1"/>
    <col min="9468" max="9714" width="9.140625" style="1"/>
    <col min="9715" max="9715" width="5.85546875" style="1" customWidth="1"/>
    <col min="9716" max="9716" width="8.140625" style="1" customWidth="1"/>
    <col min="9717" max="9717" width="48" style="1" customWidth="1"/>
    <col min="9718" max="9718" width="22.5703125" style="1" customWidth="1"/>
    <col min="9719" max="9719" width="14.7109375" style="1" customWidth="1"/>
    <col min="9720" max="9720" width="12.42578125" style="1" customWidth="1"/>
    <col min="9721" max="9721" width="23.7109375" style="1" customWidth="1"/>
    <col min="9722" max="9723" width="15.5703125" style="1" customWidth="1"/>
    <col min="9724" max="9970" width="9.140625" style="1"/>
    <col min="9971" max="9971" width="5.85546875" style="1" customWidth="1"/>
    <col min="9972" max="9972" width="8.140625" style="1" customWidth="1"/>
    <col min="9973" max="9973" width="48" style="1" customWidth="1"/>
    <col min="9974" max="9974" width="22.5703125" style="1" customWidth="1"/>
    <col min="9975" max="9975" width="14.7109375" style="1" customWidth="1"/>
    <col min="9976" max="9976" width="12.42578125" style="1" customWidth="1"/>
    <col min="9977" max="9977" width="23.7109375" style="1" customWidth="1"/>
    <col min="9978" max="9979" width="15.5703125" style="1" customWidth="1"/>
    <col min="9980" max="10226" width="9.140625" style="1"/>
    <col min="10227" max="10227" width="5.85546875" style="1" customWidth="1"/>
    <col min="10228" max="10228" width="8.140625" style="1" customWidth="1"/>
    <col min="10229" max="10229" width="48" style="1" customWidth="1"/>
    <col min="10230" max="10230" width="22.5703125" style="1" customWidth="1"/>
    <col min="10231" max="10231" width="14.7109375" style="1" customWidth="1"/>
    <col min="10232" max="10232" width="12.42578125" style="1" customWidth="1"/>
    <col min="10233" max="10233" width="23.7109375" style="1" customWidth="1"/>
    <col min="10234" max="10235" width="15.5703125" style="1" customWidth="1"/>
    <col min="10236" max="10482" width="9.140625" style="1"/>
    <col min="10483" max="10483" width="5.85546875" style="1" customWidth="1"/>
    <col min="10484" max="10484" width="8.140625" style="1" customWidth="1"/>
    <col min="10485" max="10485" width="48" style="1" customWidth="1"/>
    <col min="10486" max="10486" width="22.5703125" style="1" customWidth="1"/>
    <col min="10487" max="10487" width="14.7109375" style="1" customWidth="1"/>
    <col min="10488" max="10488" width="12.42578125" style="1" customWidth="1"/>
    <col min="10489" max="10489" width="23.7109375" style="1" customWidth="1"/>
    <col min="10490" max="10491" width="15.5703125" style="1" customWidth="1"/>
    <col min="10492" max="10738" width="9.140625" style="1"/>
    <col min="10739" max="10739" width="5.85546875" style="1" customWidth="1"/>
    <col min="10740" max="10740" width="8.140625" style="1" customWidth="1"/>
    <col min="10741" max="10741" width="48" style="1" customWidth="1"/>
    <col min="10742" max="10742" width="22.5703125" style="1" customWidth="1"/>
    <col min="10743" max="10743" width="14.7109375" style="1" customWidth="1"/>
    <col min="10744" max="10744" width="12.42578125" style="1" customWidth="1"/>
    <col min="10745" max="10745" width="23.7109375" style="1" customWidth="1"/>
    <col min="10746" max="10747" width="15.5703125" style="1" customWidth="1"/>
    <col min="10748" max="10994" width="9.140625" style="1"/>
    <col min="10995" max="10995" width="5.85546875" style="1" customWidth="1"/>
    <col min="10996" max="10996" width="8.140625" style="1" customWidth="1"/>
    <col min="10997" max="10997" width="48" style="1" customWidth="1"/>
    <col min="10998" max="10998" width="22.5703125" style="1" customWidth="1"/>
    <col min="10999" max="10999" width="14.7109375" style="1" customWidth="1"/>
    <col min="11000" max="11000" width="12.42578125" style="1" customWidth="1"/>
    <col min="11001" max="11001" width="23.7109375" style="1" customWidth="1"/>
    <col min="11002" max="11003" width="15.5703125" style="1" customWidth="1"/>
    <col min="11004" max="11250" width="9.140625" style="1"/>
    <col min="11251" max="11251" width="5.85546875" style="1" customWidth="1"/>
    <col min="11252" max="11252" width="8.140625" style="1" customWidth="1"/>
    <col min="11253" max="11253" width="48" style="1" customWidth="1"/>
    <col min="11254" max="11254" width="22.5703125" style="1" customWidth="1"/>
    <col min="11255" max="11255" width="14.7109375" style="1" customWidth="1"/>
    <col min="11256" max="11256" width="12.42578125" style="1" customWidth="1"/>
    <col min="11257" max="11257" width="23.7109375" style="1" customWidth="1"/>
    <col min="11258" max="11259" width="15.5703125" style="1" customWidth="1"/>
    <col min="11260" max="11506" width="9.140625" style="1"/>
    <col min="11507" max="11507" width="5.85546875" style="1" customWidth="1"/>
    <col min="11508" max="11508" width="8.140625" style="1" customWidth="1"/>
    <col min="11509" max="11509" width="48" style="1" customWidth="1"/>
    <col min="11510" max="11510" width="22.5703125" style="1" customWidth="1"/>
    <col min="11511" max="11511" width="14.7109375" style="1" customWidth="1"/>
    <col min="11512" max="11512" width="12.42578125" style="1" customWidth="1"/>
    <col min="11513" max="11513" width="23.7109375" style="1" customWidth="1"/>
    <col min="11514" max="11515" width="15.5703125" style="1" customWidth="1"/>
    <col min="11516" max="11762" width="9.140625" style="1"/>
    <col min="11763" max="11763" width="5.85546875" style="1" customWidth="1"/>
    <col min="11764" max="11764" width="8.140625" style="1" customWidth="1"/>
    <col min="11765" max="11765" width="48" style="1" customWidth="1"/>
    <col min="11766" max="11766" width="22.5703125" style="1" customWidth="1"/>
    <col min="11767" max="11767" width="14.7109375" style="1" customWidth="1"/>
    <col min="11768" max="11768" width="12.42578125" style="1" customWidth="1"/>
    <col min="11769" max="11769" width="23.7109375" style="1" customWidth="1"/>
    <col min="11770" max="11771" width="15.5703125" style="1" customWidth="1"/>
    <col min="11772" max="12018" width="9.140625" style="1"/>
    <col min="12019" max="12019" width="5.85546875" style="1" customWidth="1"/>
    <col min="12020" max="12020" width="8.140625" style="1" customWidth="1"/>
    <col min="12021" max="12021" width="48" style="1" customWidth="1"/>
    <col min="12022" max="12022" width="22.5703125" style="1" customWidth="1"/>
    <col min="12023" max="12023" width="14.7109375" style="1" customWidth="1"/>
    <col min="12024" max="12024" width="12.42578125" style="1" customWidth="1"/>
    <col min="12025" max="12025" width="23.7109375" style="1" customWidth="1"/>
    <col min="12026" max="12027" width="15.5703125" style="1" customWidth="1"/>
    <col min="12028" max="12274" width="9.140625" style="1"/>
    <col min="12275" max="12275" width="5.85546875" style="1" customWidth="1"/>
    <col min="12276" max="12276" width="8.140625" style="1" customWidth="1"/>
    <col min="12277" max="12277" width="48" style="1" customWidth="1"/>
    <col min="12278" max="12278" width="22.5703125" style="1" customWidth="1"/>
    <col min="12279" max="12279" width="14.7109375" style="1" customWidth="1"/>
    <col min="12280" max="12280" width="12.42578125" style="1" customWidth="1"/>
    <col min="12281" max="12281" width="23.7109375" style="1" customWidth="1"/>
    <col min="12282" max="12283" width="15.5703125" style="1" customWidth="1"/>
    <col min="12284" max="12530" width="9.140625" style="1"/>
    <col min="12531" max="12531" width="5.85546875" style="1" customWidth="1"/>
    <col min="12532" max="12532" width="8.140625" style="1" customWidth="1"/>
    <col min="12533" max="12533" width="48" style="1" customWidth="1"/>
    <col min="12534" max="12534" width="22.5703125" style="1" customWidth="1"/>
    <col min="12535" max="12535" width="14.7109375" style="1" customWidth="1"/>
    <col min="12536" max="12536" width="12.42578125" style="1" customWidth="1"/>
    <col min="12537" max="12537" width="23.7109375" style="1" customWidth="1"/>
    <col min="12538" max="12539" width="15.5703125" style="1" customWidth="1"/>
    <col min="12540" max="12786" width="9.140625" style="1"/>
    <col min="12787" max="12787" width="5.85546875" style="1" customWidth="1"/>
    <col min="12788" max="12788" width="8.140625" style="1" customWidth="1"/>
    <col min="12789" max="12789" width="48" style="1" customWidth="1"/>
    <col min="12790" max="12790" width="22.5703125" style="1" customWidth="1"/>
    <col min="12791" max="12791" width="14.7109375" style="1" customWidth="1"/>
    <col min="12792" max="12792" width="12.42578125" style="1" customWidth="1"/>
    <col min="12793" max="12793" width="23.7109375" style="1" customWidth="1"/>
    <col min="12794" max="12795" width="15.5703125" style="1" customWidth="1"/>
    <col min="12796" max="13042" width="9.140625" style="1"/>
    <col min="13043" max="13043" width="5.85546875" style="1" customWidth="1"/>
    <col min="13044" max="13044" width="8.140625" style="1" customWidth="1"/>
    <col min="13045" max="13045" width="48" style="1" customWidth="1"/>
    <col min="13046" max="13046" width="22.5703125" style="1" customWidth="1"/>
    <col min="13047" max="13047" width="14.7109375" style="1" customWidth="1"/>
    <col min="13048" max="13048" width="12.42578125" style="1" customWidth="1"/>
    <col min="13049" max="13049" width="23.7109375" style="1" customWidth="1"/>
    <col min="13050" max="13051" width="15.5703125" style="1" customWidth="1"/>
    <col min="13052" max="13298" width="9.140625" style="1"/>
    <col min="13299" max="13299" width="5.85546875" style="1" customWidth="1"/>
    <col min="13300" max="13300" width="8.140625" style="1" customWidth="1"/>
    <col min="13301" max="13301" width="48" style="1" customWidth="1"/>
    <col min="13302" max="13302" width="22.5703125" style="1" customWidth="1"/>
    <col min="13303" max="13303" width="14.7109375" style="1" customWidth="1"/>
    <col min="13304" max="13304" width="12.42578125" style="1" customWidth="1"/>
    <col min="13305" max="13305" width="23.7109375" style="1" customWidth="1"/>
    <col min="13306" max="13307" width="15.5703125" style="1" customWidth="1"/>
    <col min="13308" max="13554" width="9.140625" style="1"/>
    <col min="13555" max="13555" width="5.85546875" style="1" customWidth="1"/>
    <col min="13556" max="13556" width="8.140625" style="1" customWidth="1"/>
    <col min="13557" max="13557" width="48" style="1" customWidth="1"/>
    <col min="13558" max="13558" width="22.5703125" style="1" customWidth="1"/>
    <col min="13559" max="13559" width="14.7109375" style="1" customWidth="1"/>
    <col min="13560" max="13560" width="12.42578125" style="1" customWidth="1"/>
    <col min="13561" max="13561" width="23.7109375" style="1" customWidth="1"/>
    <col min="13562" max="13563" width="15.5703125" style="1" customWidth="1"/>
    <col min="13564" max="13810" width="9.140625" style="1"/>
    <col min="13811" max="13811" width="5.85546875" style="1" customWidth="1"/>
    <col min="13812" max="13812" width="8.140625" style="1" customWidth="1"/>
    <col min="13813" max="13813" width="48" style="1" customWidth="1"/>
    <col min="13814" max="13814" width="22.5703125" style="1" customWidth="1"/>
    <col min="13815" max="13815" width="14.7109375" style="1" customWidth="1"/>
    <col min="13816" max="13816" width="12.42578125" style="1" customWidth="1"/>
    <col min="13817" max="13817" width="23.7109375" style="1" customWidth="1"/>
    <col min="13818" max="13819" width="15.5703125" style="1" customWidth="1"/>
    <col min="13820" max="14066" width="9.140625" style="1"/>
    <col min="14067" max="14067" width="5.85546875" style="1" customWidth="1"/>
    <col min="14068" max="14068" width="8.140625" style="1" customWidth="1"/>
    <col min="14069" max="14069" width="48" style="1" customWidth="1"/>
    <col min="14070" max="14070" width="22.5703125" style="1" customWidth="1"/>
    <col min="14071" max="14071" width="14.7109375" style="1" customWidth="1"/>
    <col min="14072" max="14072" width="12.42578125" style="1" customWidth="1"/>
    <col min="14073" max="14073" width="23.7109375" style="1" customWidth="1"/>
    <col min="14074" max="14075" width="15.5703125" style="1" customWidth="1"/>
    <col min="14076" max="14322" width="9.140625" style="1"/>
    <col min="14323" max="14323" width="5.85546875" style="1" customWidth="1"/>
    <col min="14324" max="14324" width="8.140625" style="1" customWidth="1"/>
    <col min="14325" max="14325" width="48" style="1" customWidth="1"/>
    <col min="14326" max="14326" width="22.5703125" style="1" customWidth="1"/>
    <col min="14327" max="14327" width="14.7109375" style="1" customWidth="1"/>
    <col min="14328" max="14328" width="12.42578125" style="1" customWidth="1"/>
    <col min="14329" max="14329" width="23.7109375" style="1" customWidth="1"/>
    <col min="14330" max="14331" width="15.5703125" style="1" customWidth="1"/>
    <col min="14332" max="14578" width="9.140625" style="1"/>
    <col min="14579" max="14579" width="5.85546875" style="1" customWidth="1"/>
    <col min="14580" max="14580" width="8.140625" style="1" customWidth="1"/>
    <col min="14581" max="14581" width="48" style="1" customWidth="1"/>
    <col min="14582" max="14582" width="22.5703125" style="1" customWidth="1"/>
    <col min="14583" max="14583" width="14.7109375" style="1" customWidth="1"/>
    <col min="14584" max="14584" width="12.42578125" style="1" customWidth="1"/>
    <col min="14585" max="14585" width="23.7109375" style="1" customWidth="1"/>
    <col min="14586" max="14587" width="15.5703125" style="1" customWidth="1"/>
    <col min="14588" max="14834" width="9.140625" style="1"/>
    <col min="14835" max="14835" width="5.85546875" style="1" customWidth="1"/>
    <col min="14836" max="14836" width="8.140625" style="1" customWidth="1"/>
    <col min="14837" max="14837" width="48" style="1" customWidth="1"/>
    <col min="14838" max="14838" width="22.5703125" style="1" customWidth="1"/>
    <col min="14839" max="14839" width="14.7109375" style="1" customWidth="1"/>
    <col min="14840" max="14840" width="12.42578125" style="1" customWidth="1"/>
    <col min="14841" max="14841" width="23.7109375" style="1" customWidth="1"/>
    <col min="14842" max="14843" width="15.5703125" style="1" customWidth="1"/>
    <col min="14844" max="15090" width="9.140625" style="1"/>
    <col min="15091" max="15091" width="5.85546875" style="1" customWidth="1"/>
    <col min="15092" max="15092" width="8.140625" style="1" customWidth="1"/>
    <col min="15093" max="15093" width="48" style="1" customWidth="1"/>
    <col min="15094" max="15094" width="22.5703125" style="1" customWidth="1"/>
    <col min="15095" max="15095" width="14.7109375" style="1" customWidth="1"/>
    <col min="15096" max="15096" width="12.42578125" style="1" customWidth="1"/>
    <col min="15097" max="15097" width="23.7109375" style="1" customWidth="1"/>
    <col min="15098" max="15099" width="15.5703125" style="1" customWidth="1"/>
    <col min="15100" max="15346" width="9.140625" style="1"/>
    <col min="15347" max="15347" width="5.85546875" style="1" customWidth="1"/>
    <col min="15348" max="15348" width="8.140625" style="1" customWidth="1"/>
    <col min="15349" max="15349" width="48" style="1" customWidth="1"/>
    <col min="15350" max="15350" width="22.5703125" style="1" customWidth="1"/>
    <col min="15351" max="15351" width="14.7109375" style="1" customWidth="1"/>
    <col min="15352" max="15352" width="12.42578125" style="1" customWidth="1"/>
    <col min="15353" max="15353" width="23.7109375" style="1" customWidth="1"/>
    <col min="15354" max="15355" width="15.5703125" style="1" customWidth="1"/>
    <col min="15356" max="15602" width="9.140625" style="1"/>
    <col min="15603" max="15603" width="5.85546875" style="1" customWidth="1"/>
    <col min="15604" max="15604" width="8.140625" style="1" customWidth="1"/>
    <col min="15605" max="15605" width="48" style="1" customWidth="1"/>
    <col min="15606" max="15606" width="22.5703125" style="1" customWidth="1"/>
    <col min="15607" max="15607" width="14.7109375" style="1" customWidth="1"/>
    <col min="15608" max="15608" width="12.42578125" style="1" customWidth="1"/>
    <col min="15609" max="15609" width="23.7109375" style="1" customWidth="1"/>
    <col min="15610" max="15611" width="15.5703125" style="1" customWidth="1"/>
    <col min="15612" max="15858" width="9.140625" style="1"/>
    <col min="15859" max="15859" width="5.85546875" style="1" customWidth="1"/>
    <col min="15860" max="15860" width="8.140625" style="1" customWidth="1"/>
    <col min="15861" max="15861" width="48" style="1" customWidth="1"/>
    <col min="15862" max="15862" width="22.5703125" style="1" customWidth="1"/>
    <col min="15863" max="15863" width="14.7109375" style="1" customWidth="1"/>
    <col min="15864" max="15864" width="12.42578125" style="1" customWidth="1"/>
    <col min="15865" max="15865" width="23.7109375" style="1" customWidth="1"/>
    <col min="15866" max="15867" width="15.5703125" style="1" customWidth="1"/>
    <col min="15868" max="16114" width="9.140625" style="1"/>
    <col min="16115" max="16115" width="5.85546875" style="1" customWidth="1"/>
    <col min="16116" max="16116" width="8.140625" style="1" customWidth="1"/>
    <col min="16117" max="16117" width="48" style="1" customWidth="1"/>
    <col min="16118" max="16118" width="22.5703125" style="1" customWidth="1"/>
    <col min="16119" max="16119" width="14.7109375" style="1" customWidth="1"/>
    <col min="16120" max="16120" width="12.42578125" style="1" customWidth="1"/>
    <col min="16121" max="16121" width="23.7109375" style="1" customWidth="1"/>
    <col min="16122" max="16123" width="15.5703125" style="1" customWidth="1"/>
    <col min="16124" max="16370" width="9.140625" style="1"/>
    <col min="16371" max="16384" width="8.85546875" style="1" customWidth="1"/>
  </cols>
  <sheetData>
    <row r="1" spans="1:7" x14ac:dyDescent="0.25">
      <c r="F1" s="2"/>
    </row>
    <row r="2" spans="1:7" ht="43.5" customHeight="1" x14ac:dyDescent="0.3">
      <c r="B2" s="74" t="s">
        <v>75</v>
      </c>
      <c r="C2" s="74"/>
      <c r="D2" s="74"/>
      <c r="E2" s="74"/>
      <c r="F2" s="74"/>
      <c r="G2" s="75"/>
    </row>
    <row r="3" spans="1:7" ht="21" customHeight="1" x14ac:dyDescent="0.25">
      <c r="B3" s="19" t="s">
        <v>45</v>
      </c>
      <c r="C3" s="61"/>
      <c r="D3" s="61"/>
      <c r="E3" s="61"/>
      <c r="F3" s="61"/>
      <c r="G3" s="56">
        <v>44620</v>
      </c>
    </row>
    <row r="4" spans="1:7" ht="8.25" customHeight="1" x14ac:dyDescent="0.3">
      <c r="B4" s="19"/>
      <c r="C4" s="61"/>
      <c r="D4" s="61"/>
      <c r="E4" s="61"/>
      <c r="F4" s="61"/>
      <c r="G4" s="27"/>
    </row>
    <row r="5" spans="1:7" ht="97.5" customHeight="1" x14ac:dyDescent="0.3">
      <c r="A5" s="76" t="s">
        <v>65</v>
      </c>
      <c r="B5" s="77"/>
      <c r="C5" s="77"/>
      <c r="D5" s="77"/>
      <c r="E5" s="77"/>
      <c r="F5" s="77"/>
      <c r="G5" s="77"/>
    </row>
    <row r="6" spans="1:7" ht="63.7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ht="11.25" customHeight="1" x14ac:dyDescent="0.25">
      <c r="A7" s="78"/>
      <c r="B7" s="78"/>
      <c r="C7" s="78"/>
      <c r="D7" s="78"/>
      <c r="E7" s="78"/>
      <c r="F7" s="78"/>
      <c r="G7" s="78"/>
    </row>
    <row r="8" spans="1:7" ht="48.75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5" t="s">
        <v>5</v>
      </c>
    </row>
    <row r="9" spans="1:7" ht="47.25" x14ac:dyDescent="0.25">
      <c r="A9" s="3">
        <v>1</v>
      </c>
      <c r="B9" s="6" t="s">
        <v>9</v>
      </c>
      <c r="C9" s="3" t="s">
        <v>10</v>
      </c>
      <c r="D9" s="7">
        <v>0.34</v>
      </c>
      <c r="E9" s="7">
        <v>3928.8</v>
      </c>
      <c r="F9" s="4" t="s">
        <v>11</v>
      </c>
      <c r="G9" s="8">
        <f>D9*E9</f>
        <v>1335.7920000000001</v>
      </c>
    </row>
    <row r="10" spans="1:7" ht="47.25" x14ac:dyDescent="0.25">
      <c r="A10" s="3">
        <f t="shared" ref="A10:A28" si="0">A9+1</f>
        <v>2</v>
      </c>
      <c r="B10" s="6" t="s">
        <v>55</v>
      </c>
      <c r="C10" s="3" t="s">
        <v>10</v>
      </c>
      <c r="D10" s="7">
        <v>0.08</v>
      </c>
      <c r="E10" s="7">
        <v>3928.8</v>
      </c>
      <c r="F10" s="4" t="s">
        <v>11</v>
      </c>
      <c r="G10" s="8">
        <f t="shared" ref="G10:G28" si="1">D10*E10</f>
        <v>314.30400000000003</v>
      </c>
    </row>
    <row r="11" spans="1:7" ht="47.25" x14ac:dyDescent="0.25">
      <c r="A11" s="3">
        <f t="shared" si="0"/>
        <v>3</v>
      </c>
      <c r="B11" s="6" t="s">
        <v>13</v>
      </c>
      <c r="C11" s="3" t="s">
        <v>12</v>
      </c>
      <c r="D11" s="7">
        <v>0.17</v>
      </c>
      <c r="E11" s="7">
        <v>3928.8</v>
      </c>
      <c r="F11" s="4" t="s">
        <v>11</v>
      </c>
      <c r="G11" s="8">
        <f t="shared" si="1"/>
        <v>667.89600000000007</v>
      </c>
    </row>
    <row r="12" spans="1:7" ht="48.75" customHeight="1" x14ac:dyDescent="0.25">
      <c r="A12" s="3">
        <f t="shared" si="0"/>
        <v>4</v>
      </c>
      <c r="B12" s="6" t="s">
        <v>14</v>
      </c>
      <c r="C12" s="3" t="s">
        <v>15</v>
      </c>
      <c r="D12" s="7">
        <v>7.0000000000000007E-2</v>
      </c>
      <c r="E12" s="7">
        <v>3928.8</v>
      </c>
      <c r="F12" s="4" t="s">
        <v>11</v>
      </c>
      <c r="G12" s="8">
        <f t="shared" si="1"/>
        <v>275.01600000000002</v>
      </c>
    </row>
    <row r="13" spans="1:7" ht="78.75" x14ac:dyDescent="0.25">
      <c r="A13" s="3">
        <f t="shared" si="0"/>
        <v>5</v>
      </c>
      <c r="B13" s="6" t="s">
        <v>16</v>
      </c>
      <c r="C13" s="3" t="s">
        <v>17</v>
      </c>
      <c r="D13" s="7">
        <v>0.04</v>
      </c>
      <c r="E13" s="7">
        <v>3928.8</v>
      </c>
      <c r="F13" s="4" t="s">
        <v>11</v>
      </c>
      <c r="G13" s="8">
        <f t="shared" si="1"/>
        <v>157.15200000000002</v>
      </c>
    </row>
    <row r="14" spans="1:7" ht="63" x14ac:dyDescent="0.25">
      <c r="A14" s="3">
        <f t="shared" si="0"/>
        <v>6</v>
      </c>
      <c r="B14" s="6" t="s">
        <v>19</v>
      </c>
      <c r="C14" s="3" t="s">
        <v>20</v>
      </c>
      <c r="D14" s="7">
        <v>0.21</v>
      </c>
      <c r="E14" s="7">
        <v>3928.8</v>
      </c>
      <c r="F14" s="4" t="s">
        <v>11</v>
      </c>
      <c r="G14" s="8">
        <f t="shared" si="1"/>
        <v>825.048</v>
      </c>
    </row>
    <row r="15" spans="1:7" ht="47.25" x14ac:dyDescent="0.25">
      <c r="A15" s="3">
        <f t="shared" si="0"/>
        <v>7</v>
      </c>
      <c r="B15" s="6" t="s">
        <v>56</v>
      </c>
      <c r="C15" s="3" t="s">
        <v>22</v>
      </c>
      <c r="D15" s="7">
        <v>0.19</v>
      </c>
      <c r="E15" s="7">
        <v>3928.8</v>
      </c>
      <c r="F15" s="4" t="s">
        <v>11</v>
      </c>
      <c r="G15" s="8">
        <f t="shared" si="1"/>
        <v>746.47200000000009</v>
      </c>
    </row>
    <row r="16" spans="1:7" ht="47.25" x14ac:dyDescent="0.25">
      <c r="A16" s="3">
        <f t="shared" si="0"/>
        <v>8</v>
      </c>
      <c r="B16" s="6" t="s">
        <v>23</v>
      </c>
      <c r="C16" s="3" t="s">
        <v>22</v>
      </c>
      <c r="D16" s="7">
        <v>0.2</v>
      </c>
      <c r="E16" s="7">
        <v>3928.8</v>
      </c>
      <c r="F16" s="4" t="s">
        <v>11</v>
      </c>
      <c r="G16" s="8">
        <f t="shared" si="1"/>
        <v>785.7600000000001</v>
      </c>
    </row>
    <row r="17" spans="1:7" ht="58.5" customHeight="1" x14ac:dyDescent="0.25">
      <c r="A17" s="3">
        <f t="shared" si="0"/>
        <v>9</v>
      </c>
      <c r="B17" s="6" t="s">
        <v>24</v>
      </c>
      <c r="C17" s="3" t="s">
        <v>10</v>
      </c>
      <c r="D17" s="7">
        <v>0.54</v>
      </c>
      <c r="E17" s="7">
        <v>3928.8</v>
      </c>
      <c r="F17" s="4" t="s">
        <v>11</v>
      </c>
      <c r="G17" s="8">
        <f t="shared" si="1"/>
        <v>2121.5520000000001</v>
      </c>
    </row>
    <row r="18" spans="1:7" ht="54.75" customHeight="1" x14ac:dyDescent="0.25">
      <c r="A18" s="3">
        <f t="shared" si="0"/>
        <v>10</v>
      </c>
      <c r="B18" s="6" t="s">
        <v>25</v>
      </c>
      <c r="C18" s="3" t="s">
        <v>10</v>
      </c>
      <c r="D18" s="7">
        <v>0.46</v>
      </c>
      <c r="E18" s="7">
        <v>3928.8</v>
      </c>
      <c r="F18" s="4" t="s">
        <v>11</v>
      </c>
      <c r="G18" s="8">
        <f t="shared" si="1"/>
        <v>1807.2480000000003</v>
      </c>
    </row>
    <row r="19" spans="1:7" ht="41.25" customHeight="1" x14ac:dyDescent="0.25">
      <c r="A19" s="3">
        <f t="shared" si="0"/>
        <v>11</v>
      </c>
      <c r="B19" s="6" t="s">
        <v>26</v>
      </c>
      <c r="C19" s="3" t="s">
        <v>22</v>
      </c>
      <c r="D19" s="7">
        <v>0.05</v>
      </c>
      <c r="E19" s="7">
        <v>3928.8</v>
      </c>
      <c r="F19" s="4" t="s">
        <v>27</v>
      </c>
      <c r="G19" s="8">
        <f t="shared" si="1"/>
        <v>196.44000000000003</v>
      </c>
    </row>
    <row r="20" spans="1:7" ht="81.599999999999994" customHeight="1" x14ac:dyDescent="0.25">
      <c r="A20" s="3">
        <f t="shared" si="0"/>
        <v>12</v>
      </c>
      <c r="B20" s="6" t="s">
        <v>28</v>
      </c>
      <c r="C20" s="3" t="s">
        <v>22</v>
      </c>
      <c r="D20" s="7">
        <v>0.08</v>
      </c>
      <c r="E20" s="7">
        <v>3928.8</v>
      </c>
      <c r="F20" s="4" t="s">
        <v>61</v>
      </c>
      <c r="G20" s="8">
        <f t="shared" si="1"/>
        <v>314.30400000000003</v>
      </c>
    </row>
    <row r="21" spans="1:7" ht="31.5" x14ac:dyDescent="0.25">
      <c r="A21" s="3">
        <f t="shared" si="0"/>
        <v>13</v>
      </c>
      <c r="B21" s="6" t="s">
        <v>29</v>
      </c>
      <c r="C21" s="3" t="s">
        <v>30</v>
      </c>
      <c r="D21" s="7">
        <v>0.53</v>
      </c>
      <c r="E21" s="7">
        <v>3928.8</v>
      </c>
      <c r="F21" s="4" t="s">
        <v>18</v>
      </c>
      <c r="G21" s="8">
        <f t="shared" si="1"/>
        <v>2082.2640000000001</v>
      </c>
    </row>
    <row r="22" spans="1:7" ht="31.5" x14ac:dyDescent="0.25">
      <c r="A22" s="3">
        <f t="shared" si="0"/>
        <v>14</v>
      </c>
      <c r="B22" s="6" t="s">
        <v>43</v>
      </c>
      <c r="C22" s="3" t="s">
        <v>31</v>
      </c>
      <c r="D22" s="7">
        <v>1.73</v>
      </c>
      <c r="E22" s="7">
        <v>3928.8</v>
      </c>
      <c r="F22" s="4" t="s">
        <v>57</v>
      </c>
      <c r="G22" s="8">
        <f>D22*E22</f>
        <v>6796.8240000000005</v>
      </c>
    </row>
    <row r="23" spans="1:7" ht="31.5" x14ac:dyDescent="0.25">
      <c r="A23" s="3">
        <f t="shared" si="0"/>
        <v>15</v>
      </c>
      <c r="B23" s="6" t="s">
        <v>63</v>
      </c>
      <c r="C23" s="3" t="s">
        <v>32</v>
      </c>
      <c r="D23" s="7">
        <v>2.64</v>
      </c>
      <c r="E23" s="7">
        <v>3928.8</v>
      </c>
      <c r="F23" s="4" t="s">
        <v>33</v>
      </c>
      <c r="G23" s="8">
        <f t="shared" si="1"/>
        <v>10372.032000000001</v>
      </c>
    </row>
    <row r="24" spans="1:7" ht="31.5" x14ac:dyDescent="0.25">
      <c r="A24" s="3">
        <f>A23+1</f>
        <v>16</v>
      </c>
      <c r="B24" s="9" t="s">
        <v>34</v>
      </c>
      <c r="C24" s="11" t="s">
        <v>35</v>
      </c>
      <c r="D24" s="7">
        <f>6095.96*1.04</f>
        <v>6339.7984000000006</v>
      </c>
      <c r="E24" s="7">
        <v>2</v>
      </c>
      <c r="F24" s="4" t="s">
        <v>57</v>
      </c>
      <c r="G24" s="8">
        <f t="shared" si="1"/>
        <v>12679.596800000001</v>
      </c>
    </row>
    <row r="25" spans="1:7" x14ac:dyDescent="0.25">
      <c r="A25" s="3">
        <f t="shared" si="0"/>
        <v>17</v>
      </c>
      <c r="B25" s="9" t="s">
        <v>36</v>
      </c>
      <c r="C25" s="11" t="s">
        <v>10</v>
      </c>
      <c r="D25" s="7">
        <v>1.71</v>
      </c>
      <c r="E25" s="7">
        <v>3928.8</v>
      </c>
      <c r="F25" s="4" t="s">
        <v>57</v>
      </c>
      <c r="G25" s="8">
        <f t="shared" si="1"/>
        <v>6718.2480000000005</v>
      </c>
    </row>
    <row r="26" spans="1:7" x14ac:dyDescent="0.25">
      <c r="A26" s="3">
        <f t="shared" si="0"/>
        <v>18</v>
      </c>
      <c r="B26" s="9" t="s">
        <v>37</v>
      </c>
      <c r="C26" s="11" t="s">
        <v>38</v>
      </c>
      <c r="D26" s="7">
        <v>0.15</v>
      </c>
      <c r="E26" s="7">
        <v>3928.8</v>
      </c>
      <c r="F26" s="4" t="s">
        <v>57</v>
      </c>
      <c r="G26" s="8">
        <f t="shared" si="1"/>
        <v>589.32000000000005</v>
      </c>
    </row>
    <row r="27" spans="1:7" ht="31.5" x14ac:dyDescent="0.25">
      <c r="A27" s="3">
        <f t="shared" si="0"/>
        <v>19</v>
      </c>
      <c r="B27" s="12" t="s">
        <v>39</v>
      </c>
      <c r="C27" s="10" t="s">
        <v>10</v>
      </c>
      <c r="D27" s="7">
        <v>1.32</v>
      </c>
      <c r="E27" s="7">
        <v>3928.8</v>
      </c>
      <c r="F27" s="4" t="s">
        <v>57</v>
      </c>
      <c r="G27" s="8">
        <f t="shared" si="1"/>
        <v>5186.0160000000005</v>
      </c>
    </row>
    <row r="28" spans="1:7" s="17" customFormat="1" ht="47.25" x14ac:dyDescent="0.25">
      <c r="A28" s="13">
        <f t="shared" si="0"/>
        <v>20</v>
      </c>
      <c r="B28" s="14" t="s">
        <v>66</v>
      </c>
      <c r="C28" s="15" t="s">
        <v>10</v>
      </c>
      <c r="D28" s="16">
        <v>2.75</v>
      </c>
      <c r="E28" s="15">
        <v>3928.8</v>
      </c>
      <c r="F28" s="57" t="s">
        <v>21</v>
      </c>
      <c r="G28" s="8">
        <f t="shared" si="1"/>
        <v>10804.2</v>
      </c>
    </row>
    <row r="29" spans="1:7" s="20" customFormat="1" x14ac:dyDescent="0.25">
      <c r="A29" s="79" t="s">
        <v>42</v>
      </c>
      <c r="B29" s="80"/>
      <c r="C29" s="79"/>
      <c r="D29" s="79"/>
      <c r="E29" s="79"/>
      <c r="F29" s="79"/>
      <c r="G29" s="55">
        <f>SUM(G9:G28)</f>
        <v>64775.484800000006</v>
      </c>
    </row>
    <row r="30" spans="1:7" s="17" customFormat="1" x14ac:dyDescent="0.25">
      <c r="A30" s="73" t="s">
        <v>41</v>
      </c>
      <c r="B30" s="73"/>
      <c r="C30" s="73"/>
      <c r="D30" s="73"/>
      <c r="E30" s="73"/>
      <c r="F30" s="73"/>
      <c r="G30" s="73"/>
    </row>
    <row r="31" spans="1:7" s="17" customFormat="1" ht="37.5" customHeight="1" x14ac:dyDescent="0.25">
      <c r="A31" s="21" t="s">
        <v>0</v>
      </c>
      <c r="B31" s="21" t="s">
        <v>1</v>
      </c>
      <c r="C31" s="21" t="s">
        <v>2</v>
      </c>
      <c r="D31" s="21" t="s">
        <v>3</v>
      </c>
      <c r="E31" s="21" t="s">
        <v>4</v>
      </c>
      <c r="F31" s="4" t="s">
        <v>58</v>
      </c>
      <c r="G31" s="21" t="s">
        <v>5</v>
      </c>
    </row>
    <row r="32" spans="1:7" s="17" customFormat="1" ht="28.15" customHeight="1" x14ac:dyDescent="0.25">
      <c r="A32" s="21">
        <v>1</v>
      </c>
      <c r="B32" s="23" t="s">
        <v>60</v>
      </c>
      <c r="C32" s="24"/>
      <c r="D32" s="16"/>
      <c r="E32" s="21"/>
      <c r="F32" s="22" t="s">
        <v>62</v>
      </c>
      <c r="G32" s="25">
        <f>1700.47</f>
        <v>1700.47</v>
      </c>
    </row>
    <row r="33" spans="1:7" s="17" customFormat="1" ht="36.6" customHeight="1" x14ac:dyDescent="0.25">
      <c r="A33" s="21">
        <v>1</v>
      </c>
      <c r="B33" s="14" t="s">
        <v>6</v>
      </c>
      <c r="C33" s="21" t="s">
        <v>7</v>
      </c>
      <c r="D33" s="52">
        <v>14.62</v>
      </c>
      <c r="E33" s="52">
        <v>1800</v>
      </c>
      <c r="F33" s="53" t="s">
        <v>18</v>
      </c>
      <c r="G33" s="25">
        <v>0</v>
      </c>
    </row>
    <row r="34" spans="1:7" s="17" customFormat="1" ht="34.5" customHeight="1" x14ac:dyDescent="0.25">
      <c r="A34" s="21">
        <f>A33+1</f>
        <v>2</v>
      </c>
      <c r="B34" s="14" t="s">
        <v>8</v>
      </c>
      <c r="C34" s="21" t="s">
        <v>7</v>
      </c>
      <c r="D34" s="52">
        <v>10.55</v>
      </c>
      <c r="E34" s="52">
        <v>1800</v>
      </c>
      <c r="F34" s="53" t="s">
        <v>18</v>
      </c>
      <c r="G34" s="25">
        <v>0</v>
      </c>
    </row>
    <row r="35" spans="1:7" s="26" customFormat="1" x14ac:dyDescent="0.25">
      <c r="A35" s="84" t="s">
        <v>42</v>
      </c>
      <c r="B35" s="84"/>
      <c r="C35" s="84"/>
      <c r="D35" s="84"/>
      <c r="E35" s="84"/>
      <c r="F35" s="84"/>
      <c r="G35" s="54">
        <f>SUM(G32:G34)</f>
        <v>1700.47</v>
      </c>
    </row>
    <row r="36" spans="1:7" s="20" customFormat="1" x14ac:dyDescent="0.25">
      <c r="A36" s="79" t="s">
        <v>46</v>
      </c>
      <c r="B36" s="79"/>
      <c r="C36" s="79"/>
      <c r="D36" s="79"/>
      <c r="E36" s="79"/>
      <c r="F36" s="79"/>
      <c r="G36" s="54">
        <f>G29+G35</f>
        <v>66475.954800000007</v>
      </c>
    </row>
    <row r="37" spans="1:7" ht="23.25" customHeight="1" x14ac:dyDescent="0.3">
      <c r="A37" s="85" t="s">
        <v>74</v>
      </c>
      <c r="B37" s="86"/>
      <c r="C37" s="86"/>
      <c r="D37" s="86"/>
      <c r="E37" s="86"/>
      <c r="F37" s="86"/>
      <c r="G37" s="86"/>
    </row>
    <row r="38" spans="1:7" ht="23.25" customHeight="1" x14ac:dyDescent="0.3">
      <c r="A38" s="85" t="s">
        <v>76</v>
      </c>
      <c r="B38" s="77"/>
      <c r="C38" s="77"/>
      <c r="D38" s="77"/>
      <c r="E38" s="77"/>
      <c r="F38" s="77"/>
      <c r="G38" s="77"/>
    </row>
    <row r="39" spans="1:7" ht="21" customHeight="1" x14ac:dyDescent="0.3">
      <c r="A39" s="76" t="s">
        <v>48</v>
      </c>
      <c r="B39" s="77"/>
      <c r="C39" s="77"/>
      <c r="D39" s="77"/>
      <c r="E39" s="77"/>
      <c r="F39" s="77"/>
      <c r="G39" s="77"/>
    </row>
    <row r="40" spans="1:7" ht="22.5" customHeight="1" x14ac:dyDescent="0.3">
      <c r="A40" s="76" t="s">
        <v>49</v>
      </c>
      <c r="B40" s="77"/>
      <c r="C40" s="77"/>
      <c r="D40" s="77"/>
      <c r="E40" s="77"/>
      <c r="F40" s="77"/>
      <c r="G40" s="77"/>
    </row>
    <row r="41" spans="1:7" ht="23.25" customHeight="1" x14ac:dyDescent="0.3">
      <c r="A41" s="81" t="s">
        <v>50</v>
      </c>
      <c r="B41" s="82"/>
      <c r="C41" s="82"/>
      <c r="D41" s="82"/>
      <c r="E41" s="82"/>
      <c r="F41" s="82"/>
      <c r="G41" s="83"/>
    </row>
    <row r="42" spans="1:7" ht="6" customHeight="1" x14ac:dyDescent="0.25"/>
    <row r="43" spans="1:7" ht="15.75" customHeight="1" x14ac:dyDescent="0.3">
      <c r="B43" s="28"/>
      <c r="C43" s="29" t="s">
        <v>51</v>
      </c>
      <c r="D43" s="28"/>
      <c r="E43" s="28"/>
      <c r="F43" s="30"/>
      <c r="G43" s="28"/>
    </row>
    <row r="44" spans="1:7" ht="10.5" customHeight="1" x14ac:dyDescent="0.3">
      <c r="B44" s="28"/>
      <c r="C44" s="28"/>
      <c r="D44" s="28"/>
      <c r="E44" s="28"/>
      <c r="F44" s="30"/>
      <c r="G44" s="28"/>
    </row>
    <row r="45" spans="1:7" ht="18.75" x14ac:dyDescent="0.3">
      <c r="B45" s="28" t="s">
        <v>52</v>
      </c>
      <c r="C45" s="28" t="s">
        <v>64</v>
      </c>
      <c r="D45" s="28"/>
      <c r="E45" s="28"/>
      <c r="F45" s="31"/>
      <c r="G45" s="28"/>
    </row>
    <row r="46" spans="1:7" ht="12" customHeight="1" x14ac:dyDescent="0.3">
      <c r="B46" s="28"/>
      <c r="C46" s="28"/>
      <c r="D46" s="28"/>
      <c r="E46" s="28"/>
      <c r="F46" s="30"/>
      <c r="G46" s="28"/>
    </row>
    <row r="47" spans="1:7" ht="18.75" x14ac:dyDescent="0.3">
      <c r="B47" s="28" t="s">
        <v>53</v>
      </c>
      <c r="C47" s="28" t="s">
        <v>54</v>
      </c>
      <c r="D47" s="28"/>
      <c r="E47" s="28"/>
      <c r="F47" s="31"/>
      <c r="G47" s="28"/>
    </row>
    <row r="48" spans="1:7" hidden="1" x14ac:dyDescent="0.25"/>
    <row r="49" hidden="1" x14ac:dyDescent="0.25"/>
  </sheetData>
  <mergeCells count="13">
    <mergeCell ref="A41:G41"/>
    <mergeCell ref="A35:F35"/>
    <mergeCell ref="A36:F36"/>
    <mergeCell ref="A37:G37"/>
    <mergeCell ref="A38:G38"/>
    <mergeCell ref="A39:G39"/>
    <mergeCell ref="A40:G40"/>
    <mergeCell ref="A30:G30"/>
    <mergeCell ref="B2:G2"/>
    <mergeCell ref="A5:G5"/>
    <mergeCell ref="A6:G6"/>
    <mergeCell ref="A7:G7"/>
    <mergeCell ref="A29:F29"/>
  </mergeCells>
  <pageMargins left="0.78740157480314965" right="0.11811023622047245" top="0.15748031496062992" bottom="0.15748031496062992" header="0.15748031496062992" footer="0.15748031496062992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opLeftCell="A22" zoomScale="70" zoomScaleNormal="70" workbookViewId="0">
      <selection activeCell="A39" sqref="A39:G39"/>
    </sheetView>
  </sheetViews>
  <sheetFormatPr defaultRowHeight="15.75" x14ac:dyDescent="0.25"/>
  <cols>
    <col min="1" max="1" width="9.28515625" style="1" customWidth="1"/>
    <col min="2" max="2" width="50.7109375" style="1" customWidth="1"/>
    <col min="3" max="3" width="22.5703125" style="1" customWidth="1"/>
    <col min="4" max="4" width="18" style="1" customWidth="1"/>
    <col min="5" max="5" width="16" style="1" customWidth="1"/>
    <col min="6" max="6" width="23.7109375" style="18" customWidth="1"/>
    <col min="7" max="7" width="20.140625" style="1" customWidth="1"/>
    <col min="8" max="242" width="9.140625" style="1"/>
    <col min="243" max="243" width="5.85546875" style="1" customWidth="1"/>
    <col min="244" max="244" width="8.140625" style="1" customWidth="1"/>
    <col min="245" max="245" width="48" style="1" customWidth="1"/>
    <col min="246" max="246" width="22.5703125" style="1" customWidth="1"/>
    <col min="247" max="247" width="14.7109375" style="1" customWidth="1"/>
    <col min="248" max="248" width="12.42578125" style="1" customWidth="1"/>
    <col min="249" max="249" width="23.7109375" style="1" customWidth="1"/>
    <col min="250" max="251" width="15.5703125" style="1" customWidth="1"/>
    <col min="252" max="498" width="9.140625" style="1"/>
    <col min="499" max="499" width="5.85546875" style="1" customWidth="1"/>
    <col min="500" max="500" width="8.140625" style="1" customWidth="1"/>
    <col min="501" max="501" width="48" style="1" customWidth="1"/>
    <col min="502" max="502" width="22.5703125" style="1" customWidth="1"/>
    <col min="503" max="503" width="14.7109375" style="1" customWidth="1"/>
    <col min="504" max="504" width="12.42578125" style="1" customWidth="1"/>
    <col min="505" max="505" width="23.7109375" style="1" customWidth="1"/>
    <col min="506" max="507" width="15.5703125" style="1" customWidth="1"/>
    <col min="508" max="754" width="9.140625" style="1"/>
    <col min="755" max="755" width="5.85546875" style="1" customWidth="1"/>
    <col min="756" max="756" width="8.140625" style="1" customWidth="1"/>
    <col min="757" max="757" width="48" style="1" customWidth="1"/>
    <col min="758" max="758" width="22.5703125" style="1" customWidth="1"/>
    <col min="759" max="759" width="14.7109375" style="1" customWidth="1"/>
    <col min="760" max="760" width="12.42578125" style="1" customWidth="1"/>
    <col min="761" max="761" width="23.7109375" style="1" customWidth="1"/>
    <col min="762" max="763" width="15.5703125" style="1" customWidth="1"/>
    <col min="764" max="1010" width="9.140625" style="1"/>
    <col min="1011" max="1011" width="5.85546875" style="1" customWidth="1"/>
    <col min="1012" max="1012" width="8.140625" style="1" customWidth="1"/>
    <col min="1013" max="1013" width="48" style="1" customWidth="1"/>
    <col min="1014" max="1014" width="22.5703125" style="1" customWidth="1"/>
    <col min="1015" max="1015" width="14.7109375" style="1" customWidth="1"/>
    <col min="1016" max="1016" width="12.42578125" style="1" customWidth="1"/>
    <col min="1017" max="1017" width="23.7109375" style="1" customWidth="1"/>
    <col min="1018" max="1019" width="15.5703125" style="1" customWidth="1"/>
    <col min="1020" max="1266" width="9.140625" style="1"/>
    <col min="1267" max="1267" width="5.85546875" style="1" customWidth="1"/>
    <col min="1268" max="1268" width="8.140625" style="1" customWidth="1"/>
    <col min="1269" max="1269" width="48" style="1" customWidth="1"/>
    <col min="1270" max="1270" width="22.5703125" style="1" customWidth="1"/>
    <col min="1271" max="1271" width="14.7109375" style="1" customWidth="1"/>
    <col min="1272" max="1272" width="12.42578125" style="1" customWidth="1"/>
    <col min="1273" max="1273" width="23.7109375" style="1" customWidth="1"/>
    <col min="1274" max="1275" width="15.5703125" style="1" customWidth="1"/>
    <col min="1276" max="1522" width="9.140625" style="1"/>
    <col min="1523" max="1523" width="5.85546875" style="1" customWidth="1"/>
    <col min="1524" max="1524" width="8.140625" style="1" customWidth="1"/>
    <col min="1525" max="1525" width="48" style="1" customWidth="1"/>
    <col min="1526" max="1526" width="22.5703125" style="1" customWidth="1"/>
    <col min="1527" max="1527" width="14.7109375" style="1" customWidth="1"/>
    <col min="1528" max="1528" width="12.42578125" style="1" customWidth="1"/>
    <col min="1529" max="1529" width="23.7109375" style="1" customWidth="1"/>
    <col min="1530" max="1531" width="15.5703125" style="1" customWidth="1"/>
    <col min="1532" max="1778" width="9.140625" style="1"/>
    <col min="1779" max="1779" width="5.85546875" style="1" customWidth="1"/>
    <col min="1780" max="1780" width="8.140625" style="1" customWidth="1"/>
    <col min="1781" max="1781" width="48" style="1" customWidth="1"/>
    <col min="1782" max="1782" width="22.5703125" style="1" customWidth="1"/>
    <col min="1783" max="1783" width="14.7109375" style="1" customWidth="1"/>
    <col min="1784" max="1784" width="12.42578125" style="1" customWidth="1"/>
    <col min="1785" max="1785" width="23.7109375" style="1" customWidth="1"/>
    <col min="1786" max="1787" width="15.5703125" style="1" customWidth="1"/>
    <col min="1788" max="2034" width="9.140625" style="1"/>
    <col min="2035" max="2035" width="5.85546875" style="1" customWidth="1"/>
    <col min="2036" max="2036" width="8.140625" style="1" customWidth="1"/>
    <col min="2037" max="2037" width="48" style="1" customWidth="1"/>
    <col min="2038" max="2038" width="22.5703125" style="1" customWidth="1"/>
    <col min="2039" max="2039" width="14.7109375" style="1" customWidth="1"/>
    <col min="2040" max="2040" width="12.42578125" style="1" customWidth="1"/>
    <col min="2041" max="2041" width="23.7109375" style="1" customWidth="1"/>
    <col min="2042" max="2043" width="15.5703125" style="1" customWidth="1"/>
    <col min="2044" max="2290" width="9.140625" style="1"/>
    <col min="2291" max="2291" width="5.85546875" style="1" customWidth="1"/>
    <col min="2292" max="2292" width="8.140625" style="1" customWidth="1"/>
    <col min="2293" max="2293" width="48" style="1" customWidth="1"/>
    <col min="2294" max="2294" width="22.5703125" style="1" customWidth="1"/>
    <col min="2295" max="2295" width="14.7109375" style="1" customWidth="1"/>
    <col min="2296" max="2296" width="12.42578125" style="1" customWidth="1"/>
    <col min="2297" max="2297" width="23.7109375" style="1" customWidth="1"/>
    <col min="2298" max="2299" width="15.5703125" style="1" customWidth="1"/>
    <col min="2300" max="2546" width="9.140625" style="1"/>
    <col min="2547" max="2547" width="5.85546875" style="1" customWidth="1"/>
    <col min="2548" max="2548" width="8.140625" style="1" customWidth="1"/>
    <col min="2549" max="2549" width="48" style="1" customWidth="1"/>
    <col min="2550" max="2550" width="22.5703125" style="1" customWidth="1"/>
    <col min="2551" max="2551" width="14.7109375" style="1" customWidth="1"/>
    <col min="2552" max="2552" width="12.42578125" style="1" customWidth="1"/>
    <col min="2553" max="2553" width="23.7109375" style="1" customWidth="1"/>
    <col min="2554" max="2555" width="15.5703125" style="1" customWidth="1"/>
    <col min="2556" max="2802" width="9.140625" style="1"/>
    <col min="2803" max="2803" width="5.85546875" style="1" customWidth="1"/>
    <col min="2804" max="2804" width="8.140625" style="1" customWidth="1"/>
    <col min="2805" max="2805" width="48" style="1" customWidth="1"/>
    <col min="2806" max="2806" width="22.5703125" style="1" customWidth="1"/>
    <col min="2807" max="2807" width="14.7109375" style="1" customWidth="1"/>
    <col min="2808" max="2808" width="12.42578125" style="1" customWidth="1"/>
    <col min="2809" max="2809" width="23.7109375" style="1" customWidth="1"/>
    <col min="2810" max="2811" width="15.5703125" style="1" customWidth="1"/>
    <col min="2812" max="3058" width="9.140625" style="1"/>
    <col min="3059" max="3059" width="5.85546875" style="1" customWidth="1"/>
    <col min="3060" max="3060" width="8.140625" style="1" customWidth="1"/>
    <col min="3061" max="3061" width="48" style="1" customWidth="1"/>
    <col min="3062" max="3062" width="22.5703125" style="1" customWidth="1"/>
    <col min="3063" max="3063" width="14.7109375" style="1" customWidth="1"/>
    <col min="3064" max="3064" width="12.42578125" style="1" customWidth="1"/>
    <col min="3065" max="3065" width="23.7109375" style="1" customWidth="1"/>
    <col min="3066" max="3067" width="15.5703125" style="1" customWidth="1"/>
    <col min="3068" max="3314" width="9.140625" style="1"/>
    <col min="3315" max="3315" width="5.85546875" style="1" customWidth="1"/>
    <col min="3316" max="3316" width="8.140625" style="1" customWidth="1"/>
    <col min="3317" max="3317" width="48" style="1" customWidth="1"/>
    <col min="3318" max="3318" width="22.5703125" style="1" customWidth="1"/>
    <col min="3319" max="3319" width="14.7109375" style="1" customWidth="1"/>
    <col min="3320" max="3320" width="12.42578125" style="1" customWidth="1"/>
    <col min="3321" max="3321" width="23.7109375" style="1" customWidth="1"/>
    <col min="3322" max="3323" width="15.5703125" style="1" customWidth="1"/>
    <col min="3324" max="3570" width="9.140625" style="1"/>
    <col min="3571" max="3571" width="5.85546875" style="1" customWidth="1"/>
    <col min="3572" max="3572" width="8.140625" style="1" customWidth="1"/>
    <col min="3573" max="3573" width="48" style="1" customWidth="1"/>
    <col min="3574" max="3574" width="22.5703125" style="1" customWidth="1"/>
    <col min="3575" max="3575" width="14.7109375" style="1" customWidth="1"/>
    <col min="3576" max="3576" width="12.42578125" style="1" customWidth="1"/>
    <col min="3577" max="3577" width="23.7109375" style="1" customWidth="1"/>
    <col min="3578" max="3579" width="15.5703125" style="1" customWidth="1"/>
    <col min="3580" max="3826" width="9.140625" style="1"/>
    <col min="3827" max="3827" width="5.85546875" style="1" customWidth="1"/>
    <col min="3828" max="3828" width="8.140625" style="1" customWidth="1"/>
    <col min="3829" max="3829" width="48" style="1" customWidth="1"/>
    <col min="3830" max="3830" width="22.5703125" style="1" customWidth="1"/>
    <col min="3831" max="3831" width="14.7109375" style="1" customWidth="1"/>
    <col min="3832" max="3832" width="12.42578125" style="1" customWidth="1"/>
    <col min="3833" max="3833" width="23.7109375" style="1" customWidth="1"/>
    <col min="3834" max="3835" width="15.5703125" style="1" customWidth="1"/>
    <col min="3836" max="4082" width="9.140625" style="1"/>
    <col min="4083" max="4083" width="5.85546875" style="1" customWidth="1"/>
    <col min="4084" max="4084" width="8.140625" style="1" customWidth="1"/>
    <col min="4085" max="4085" width="48" style="1" customWidth="1"/>
    <col min="4086" max="4086" width="22.5703125" style="1" customWidth="1"/>
    <col min="4087" max="4087" width="14.7109375" style="1" customWidth="1"/>
    <col min="4088" max="4088" width="12.42578125" style="1" customWidth="1"/>
    <col min="4089" max="4089" width="23.7109375" style="1" customWidth="1"/>
    <col min="4090" max="4091" width="15.5703125" style="1" customWidth="1"/>
    <col min="4092" max="4338" width="9.140625" style="1"/>
    <col min="4339" max="4339" width="5.85546875" style="1" customWidth="1"/>
    <col min="4340" max="4340" width="8.140625" style="1" customWidth="1"/>
    <col min="4341" max="4341" width="48" style="1" customWidth="1"/>
    <col min="4342" max="4342" width="22.5703125" style="1" customWidth="1"/>
    <col min="4343" max="4343" width="14.7109375" style="1" customWidth="1"/>
    <col min="4344" max="4344" width="12.42578125" style="1" customWidth="1"/>
    <col min="4345" max="4345" width="23.7109375" style="1" customWidth="1"/>
    <col min="4346" max="4347" width="15.5703125" style="1" customWidth="1"/>
    <col min="4348" max="4594" width="9.140625" style="1"/>
    <col min="4595" max="4595" width="5.85546875" style="1" customWidth="1"/>
    <col min="4596" max="4596" width="8.140625" style="1" customWidth="1"/>
    <col min="4597" max="4597" width="48" style="1" customWidth="1"/>
    <col min="4598" max="4598" width="22.5703125" style="1" customWidth="1"/>
    <col min="4599" max="4599" width="14.7109375" style="1" customWidth="1"/>
    <col min="4600" max="4600" width="12.42578125" style="1" customWidth="1"/>
    <col min="4601" max="4601" width="23.7109375" style="1" customWidth="1"/>
    <col min="4602" max="4603" width="15.5703125" style="1" customWidth="1"/>
    <col min="4604" max="4850" width="9.140625" style="1"/>
    <col min="4851" max="4851" width="5.85546875" style="1" customWidth="1"/>
    <col min="4852" max="4852" width="8.140625" style="1" customWidth="1"/>
    <col min="4853" max="4853" width="48" style="1" customWidth="1"/>
    <col min="4854" max="4854" width="22.5703125" style="1" customWidth="1"/>
    <col min="4855" max="4855" width="14.7109375" style="1" customWidth="1"/>
    <col min="4856" max="4856" width="12.42578125" style="1" customWidth="1"/>
    <col min="4857" max="4857" width="23.7109375" style="1" customWidth="1"/>
    <col min="4858" max="4859" width="15.5703125" style="1" customWidth="1"/>
    <col min="4860" max="5106" width="9.140625" style="1"/>
    <col min="5107" max="5107" width="5.85546875" style="1" customWidth="1"/>
    <col min="5108" max="5108" width="8.140625" style="1" customWidth="1"/>
    <col min="5109" max="5109" width="48" style="1" customWidth="1"/>
    <col min="5110" max="5110" width="22.5703125" style="1" customWidth="1"/>
    <col min="5111" max="5111" width="14.7109375" style="1" customWidth="1"/>
    <col min="5112" max="5112" width="12.42578125" style="1" customWidth="1"/>
    <col min="5113" max="5113" width="23.7109375" style="1" customWidth="1"/>
    <col min="5114" max="5115" width="15.5703125" style="1" customWidth="1"/>
    <col min="5116" max="5362" width="9.140625" style="1"/>
    <col min="5363" max="5363" width="5.85546875" style="1" customWidth="1"/>
    <col min="5364" max="5364" width="8.140625" style="1" customWidth="1"/>
    <col min="5365" max="5365" width="48" style="1" customWidth="1"/>
    <col min="5366" max="5366" width="22.5703125" style="1" customWidth="1"/>
    <col min="5367" max="5367" width="14.7109375" style="1" customWidth="1"/>
    <col min="5368" max="5368" width="12.42578125" style="1" customWidth="1"/>
    <col min="5369" max="5369" width="23.7109375" style="1" customWidth="1"/>
    <col min="5370" max="5371" width="15.5703125" style="1" customWidth="1"/>
    <col min="5372" max="5618" width="9.140625" style="1"/>
    <col min="5619" max="5619" width="5.85546875" style="1" customWidth="1"/>
    <col min="5620" max="5620" width="8.140625" style="1" customWidth="1"/>
    <col min="5621" max="5621" width="48" style="1" customWidth="1"/>
    <col min="5622" max="5622" width="22.5703125" style="1" customWidth="1"/>
    <col min="5623" max="5623" width="14.7109375" style="1" customWidth="1"/>
    <col min="5624" max="5624" width="12.42578125" style="1" customWidth="1"/>
    <col min="5625" max="5625" width="23.7109375" style="1" customWidth="1"/>
    <col min="5626" max="5627" width="15.5703125" style="1" customWidth="1"/>
    <col min="5628" max="5874" width="9.140625" style="1"/>
    <col min="5875" max="5875" width="5.85546875" style="1" customWidth="1"/>
    <col min="5876" max="5876" width="8.140625" style="1" customWidth="1"/>
    <col min="5877" max="5877" width="48" style="1" customWidth="1"/>
    <col min="5878" max="5878" width="22.5703125" style="1" customWidth="1"/>
    <col min="5879" max="5879" width="14.7109375" style="1" customWidth="1"/>
    <col min="5880" max="5880" width="12.42578125" style="1" customWidth="1"/>
    <col min="5881" max="5881" width="23.7109375" style="1" customWidth="1"/>
    <col min="5882" max="5883" width="15.5703125" style="1" customWidth="1"/>
    <col min="5884" max="6130" width="9.140625" style="1"/>
    <col min="6131" max="6131" width="5.85546875" style="1" customWidth="1"/>
    <col min="6132" max="6132" width="8.140625" style="1" customWidth="1"/>
    <col min="6133" max="6133" width="48" style="1" customWidth="1"/>
    <col min="6134" max="6134" width="22.5703125" style="1" customWidth="1"/>
    <col min="6135" max="6135" width="14.7109375" style="1" customWidth="1"/>
    <col min="6136" max="6136" width="12.42578125" style="1" customWidth="1"/>
    <col min="6137" max="6137" width="23.7109375" style="1" customWidth="1"/>
    <col min="6138" max="6139" width="15.5703125" style="1" customWidth="1"/>
    <col min="6140" max="6386" width="9.140625" style="1"/>
    <col min="6387" max="6387" width="5.85546875" style="1" customWidth="1"/>
    <col min="6388" max="6388" width="8.140625" style="1" customWidth="1"/>
    <col min="6389" max="6389" width="48" style="1" customWidth="1"/>
    <col min="6390" max="6390" width="22.5703125" style="1" customWidth="1"/>
    <col min="6391" max="6391" width="14.7109375" style="1" customWidth="1"/>
    <col min="6392" max="6392" width="12.42578125" style="1" customWidth="1"/>
    <col min="6393" max="6393" width="23.7109375" style="1" customWidth="1"/>
    <col min="6394" max="6395" width="15.5703125" style="1" customWidth="1"/>
    <col min="6396" max="6642" width="9.140625" style="1"/>
    <col min="6643" max="6643" width="5.85546875" style="1" customWidth="1"/>
    <col min="6644" max="6644" width="8.140625" style="1" customWidth="1"/>
    <col min="6645" max="6645" width="48" style="1" customWidth="1"/>
    <col min="6646" max="6646" width="22.5703125" style="1" customWidth="1"/>
    <col min="6647" max="6647" width="14.7109375" style="1" customWidth="1"/>
    <col min="6648" max="6648" width="12.42578125" style="1" customWidth="1"/>
    <col min="6649" max="6649" width="23.7109375" style="1" customWidth="1"/>
    <col min="6650" max="6651" width="15.5703125" style="1" customWidth="1"/>
    <col min="6652" max="6898" width="9.140625" style="1"/>
    <col min="6899" max="6899" width="5.85546875" style="1" customWidth="1"/>
    <col min="6900" max="6900" width="8.140625" style="1" customWidth="1"/>
    <col min="6901" max="6901" width="48" style="1" customWidth="1"/>
    <col min="6902" max="6902" width="22.5703125" style="1" customWidth="1"/>
    <col min="6903" max="6903" width="14.7109375" style="1" customWidth="1"/>
    <col min="6904" max="6904" width="12.42578125" style="1" customWidth="1"/>
    <col min="6905" max="6905" width="23.7109375" style="1" customWidth="1"/>
    <col min="6906" max="6907" width="15.5703125" style="1" customWidth="1"/>
    <col min="6908" max="7154" width="9.140625" style="1"/>
    <col min="7155" max="7155" width="5.85546875" style="1" customWidth="1"/>
    <col min="7156" max="7156" width="8.140625" style="1" customWidth="1"/>
    <col min="7157" max="7157" width="48" style="1" customWidth="1"/>
    <col min="7158" max="7158" width="22.5703125" style="1" customWidth="1"/>
    <col min="7159" max="7159" width="14.7109375" style="1" customWidth="1"/>
    <col min="7160" max="7160" width="12.42578125" style="1" customWidth="1"/>
    <col min="7161" max="7161" width="23.7109375" style="1" customWidth="1"/>
    <col min="7162" max="7163" width="15.5703125" style="1" customWidth="1"/>
    <col min="7164" max="7410" width="9.140625" style="1"/>
    <col min="7411" max="7411" width="5.85546875" style="1" customWidth="1"/>
    <col min="7412" max="7412" width="8.140625" style="1" customWidth="1"/>
    <col min="7413" max="7413" width="48" style="1" customWidth="1"/>
    <col min="7414" max="7414" width="22.5703125" style="1" customWidth="1"/>
    <col min="7415" max="7415" width="14.7109375" style="1" customWidth="1"/>
    <col min="7416" max="7416" width="12.42578125" style="1" customWidth="1"/>
    <col min="7417" max="7417" width="23.7109375" style="1" customWidth="1"/>
    <col min="7418" max="7419" width="15.5703125" style="1" customWidth="1"/>
    <col min="7420" max="7666" width="9.140625" style="1"/>
    <col min="7667" max="7667" width="5.85546875" style="1" customWidth="1"/>
    <col min="7668" max="7668" width="8.140625" style="1" customWidth="1"/>
    <col min="7669" max="7669" width="48" style="1" customWidth="1"/>
    <col min="7670" max="7670" width="22.5703125" style="1" customWidth="1"/>
    <col min="7671" max="7671" width="14.7109375" style="1" customWidth="1"/>
    <col min="7672" max="7672" width="12.42578125" style="1" customWidth="1"/>
    <col min="7673" max="7673" width="23.7109375" style="1" customWidth="1"/>
    <col min="7674" max="7675" width="15.5703125" style="1" customWidth="1"/>
    <col min="7676" max="7922" width="9.140625" style="1"/>
    <col min="7923" max="7923" width="5.85546875" style="1" customWidth="1"/>
    <col min="7924" max="7924" width="8.140625" style="1" customWidth="1"/>
    <col min="7925" max="7925" width="48" style="1" customWidth="1"/>
    <col min="7926" max="7926" width="22.5703125" style="1" customWidth="1"/>
    <col min="7927" max="7927" width="14.7109375" style="1" customWidth="1"/>
    <col min="7928" max="7928" width="12.42578125" style="1" customWidth="1"/>
    <col min="7929" max="7929" width="23.7109375" style="1" customWidth="1"/>
    <col min="7930" max="7931" width="15.5703125" style="1" customWidth="1"/>
    <col min="7932" max="8178" width="9.140625" style="1"/>
    <col min="8179" max="8179" width="5.85546875" style="1" customWidth="1"/>
    <col min="8180" max="8180" width="8.140625" style="1" customWidth="1"/>
    <col min="8181" max="8181" width="48" style="1" customWidth="1"/>
    <col min="8182" max="8182" width="22.5703125" style="1" customWidth="1"/>
    <col min="8183" max="8183" width="14.7109375" style="1" customWidth="1"/>
    <col min="8184" max="8184" width="12.42578125" style="1" customWidth="1"/>
    <col min="8185" max="8185" width="23.7109375" style="1" customWidth="1"/>
    <col min="8186" max="8187" width="15.5703125" style="1" customWidth="1"/>
    <col min="8188" max="8434" width="9.140625" style="1"/>
    <col min="8435" max="8435" width="5.85546875" style="1" customWidth="1"/>
    <col min="8436" max="8436" width="8.140625" style="1" customWidth="1"/>
    <col min="8437" max="8437" width="48" style="1" customWidth="1"/>
    <col min="8438" max="8438" width="22.5703125" style="1" customWidth="1"/>
    <col min="8439" max="8439" width="14.7109375" style="1" customWidth="1"/>
    <col min="8440" max="8440" width="12.42578125" style="1" customWidth="1"/>
    <col min="8441" max="8441" width="23.7109375" style="1" customWidth="1"/>
    <col min="8442" max="8443" width="15.5703125" style="1" customWidth="1"/>
    <col min="8444" max="8690" width="9.140625" style="1"/>
    <col min="8691" max="8691" width="5.85546875" style="1" customWidth="1"/>
    <col min="8692" max="8692" width="8.140625" style="1" customWidth="1"/>
    <col min="8693" max="8693" width="48" style="1" customWidth="1"/>
    <col min="8694" max="8694" width="22.5703125" style="1" customWidth="1"/>
    <col min="8695" max="8695" width="14.7109375" style="1" customWidth="1"/>
    <col min="8696" max="8696" width="12.42578125" style="1" customWidth="1"/>
    <col min="8697" max="8697" width="23.7109375" style="1" customWidth="1"/>
    <col min="8698" max="8699" width="15.5703125" style="1" customWidth="1"/>
    <col min="8700" max="8946" width="9.140625" style="1"/>
    <col min="8947" max="8947" width="5.85546875" style="1" customWidth="1"/>
    <col min="8948" max="8948" width="8.140625" style="1" customWidth="1"/>
    <col min="8949" max="8949" width="48" style="1" customWidth="1"/>
    <col min="8950" max="8950" width="22.5703125" style="1" customWidth="1"/>
    <col min="8951" max="8951" width="14.7109375" style="1" customWidth="1"/>
    <col min="8952" max="8952" width="12.42578125" style="1" customWidth="1"/>
    <col min="8953" max="8953" width="23.7109375" style="1" customWidth="1"/>
    <col min="8954" max="8955" width="15.5703125" style="1" customWidth="1"/>
    <col min="8956" max="9202" width="9.140625" style="1"/>
    <col min="9203" max="9203" width="5.85546875" style="1" customWidth="1"/>
    <col min="9204" max="9204" width="8.140625" style="1" customWidth="1"/>
    <col min="9205" max="9205" width="48" style="1" customWidth="1"/>
    <col min="9206" max="9206" width="22.5703125" style="1" customWidth="1"/>
    <col min="9207" max="9207" width="14.7109375" style="1" customWidth="1"/>
    <col min="9208" max="9208" width="12.42578125" style="1" customWidth="1"/>
    <col min="9209" max="9209" width="23.7109375" style="1" customWidth="1"/>
    <col min="9210" max="9211" width="15.5703125" style="1" customWidth="1"/>
    <col min="9212" max="9458" width="9.140625" style="1"/>
    <col min="9459" max="9459" width="5.85546875" style="1" customWidth="1"/>
    <col min="9460" max="9460" width="8.140625" style="1" customWidth="1"/>
    <col min="9461" max="9461" width="48" style="1" customWidth="1"/>
    <col min="9462" max="9462" width="22.5703125" style="1" customWidth="1"/>
    <col min="9463" max="9463" width="14.7109375" style="1" customWidth="1"/>
    <col min="9464" max="9464" width="12.42578125" style="1" customWidth="1"/>
    <col min="9465" max="9465" width="23.7109375" style="1" customWidth="1"/>
    <col min="9466" max="9467" width="15.5703125" style="1" customWidth="1"/>
    <col min="9468" max="9714" width="9.140625" style="1"/>
    <col min="9715" max="9715" width="5.85546875" style="1" customWidth="1"/>
    <col min="9716" max="9716" width="8.140625" style="1" customWidth="1"/>
    <col min="9717" max="9717" width="48" style="1" customWidth="1"/>
    <col min="9718" max="9718" width="22.5703125" style="1" customWidth="1"/>
    <col min="9719" max="9719" width="14.7109375" style="1" customWidth="1"/>
    <col min="9720" max="9720" width="12.42578125" style="1" customWidth="1"/>
    <col min="9721" max="9721" width="23.7109375" style="1" customWidth="1"/>
    <col min="9722" max="9723" width="15.5703125" style="1" customWidth="1"/>
    <col min="9724" max="9970" width="9.140625" style="1"/>
    <col min="9971" max="9971" width="5.85546875" style="1" customWidth="1"/>
    <col min="9972" max="9972" width="8.140625" style="1" customWidth="1"/>
    <col min="9973" max="9973" width="48" style="1" customWidth="1"/>
    <col min="9974" max="9974" width="22.5703125" style="1" customWidth="1"/>
    <col min="9975" max="9975" width="14.7109375" style="1" customWidth="1"/>
    <col min="9976" max="9976" width="12.42578125" style="1" customWidth="1"/>
    <col min="9977" max="9977" width="23.7109375" style="1" customWidth="1"/>
    <col min="9978" max="9979" width="15.5703125" style="1" customWidth="1"/>
    <col min="9980" max="10226" width="9.140625" style="1"/>
    <col min="10227" max="10227" width="5.85546875" style="1" customWidth="1"/>
    <col min="10228" max="10228" width="8.140625" style="1" customWidth="1"/>
    <col min="10229" max="10229" width="48" style="1" customWidth="1"/>
    <col min="10230" max="10230" width="22.5703125" style="1" customWidth="1"/>
    <col min="10231" max="10231" width="14.7109375" style="1" customWidth="1"/>
    <col min="10232" max="10232" width="12.42578125" style="1" customWidth="1"/>
    <col min="10233" max="10233" width="23.7109375" style="1" customWidth="1"/>
    <col min="10234" max="10235" width="15.5703125" style="1" customWidth="1"/>
    <col min="10236" max="10482" width="9.140625" style="1"/>
    <col min="10483" max="10483" width="5.85546875" style="1" customWidth="1"/>
    <col min="10484" max="10484" width="8.140625" style="1" customWidth="1"/>
    <col min="10485" max="10485" width="48" style="1" customWidth="1"/>
    <col min="10486" max="10486" width="22.5703125" style="1" customWidth="1"/>
    <col min="10487" max="10487" width="14.7109375" style="1" customWidth="1"/>
    <col min="10488" max="10488" width="12.42578125" style="1" customWidth="1"/>
    <col min="10489" max="10489" width="23.7109375" style="1" customWidth="1"/>
    <col min="10490" max="10491" width="15.5703125" style="1" customWidth="1"/>
    <col min="10492" max="10738" width="9.140625" style="1"/>
    <col min="10739" max="10739" width="5.85546875" style="1" customWidth="1"/>
    <col min="10740" max="10740" width="8.140625" style="1" customWidth="1"/>
    <col min="10741" max="10741" width="48" style="1" customWidth="1"/>
    <col min="10742" max="10742" width="22.5703125" style="1" customWidth="1"/>
    <col min="10743" max="10743" width="14.7109375" style="1" customWidth="1"/>
    <col min="10744" max="10744" width="12.42578125" style="1" customWidth="1"/>
    <col min="10745" max="10745" width="23.7109375" style="1" customWidth="1"/>
    <col min="10746" max="10747" width="15.5703125" style="1" customWidth="1"/>
    <col min="10748" max="10994" width="9.140625" style="1"/>
    <col min="10995" max="10995" width="5.85546875" style="1" customWidth="1"/>
    <col min="10996" max="10996" width="8.140625" style="1" customWidth="1"/>
    <col min="10997" max="10997" width="48" style="1" customWidth="1"/>
    <col min="10998" max="10998" width="22.5703125" style="1" customWidth="1"/>
    <col min="10999" max="10999" width="14.7109375" style="1" customWidth="1"/>
    <col min="11000" max="11000" width="12.42578125" style="1" customWidth="1"/>
    <col min="11001" max="11001" width="23.7109375" style="1" customWidth="1"/>
    <col min="11002" max="11003" width="15.5703125" style="1" customWidth="1"/>
    <col min="11004" max="11250" width="9.140625" style="1"/>
    <col min="11251" max="11251" width="5.85546875" style="1" customWidth="1"/>
    <col min="11252" max="11252" width="8.140625" style="1" customWidth="1"/>
    <col min="11253" max="11253" width="48" style="1" customWidth="1"/>
    <col min="11254" max="11254" width="22.5703125" style="1" customWidth="1"/>
    <col min="11255" max="11255" width="14.7109375" style="1" customWidth="1"/>
    <col min="11256" max="11256" width="12.42578125" style="1" customWidth="1"/>
    <col min="11257" max="11257" width="23.7109375" style="1" customWidth="1"/>
    <col min="11258" max="11259" width="15.5703125" style="1" customWidth="1"/>
    <col min="11260" max="11506" width="9.140625" style="1"/>
    <col min="11507" max="11507" width="5.85546875" style="1" customWidth="1"/>
    <col min="11508" max="11508" width="8.140625" style="1" customWidth="1"/>
    <col min="11509" max="11509" width="48" style="1" customWidth="1"/>
    <col min="11510" max="11510" width="22.5703125" style="1" customWidth="1"/>
    <col min="11511" max="11511" width="14.7109375" style="1" customWidth="1"/>
    <col min="11512" max="11512" width="12.42578125" style="1" customWidth="1"/>
    <col min="11513" max="11513" width="23.7109375" style="1" customWidth="1"/>
    <col min="11514" max="11515" width="15.5703125" style="1" customWidth="1"/>
    <col min="11516" max="11762" width="9.140625" style="1"/>
    <col min="11763" max="11763" width="5.85546875" style="1" customWidth="1"/>
    <col min="11764" max="11764" width="8.140625" style="1" customWidth="1"/>
    <col min="11765" max="11765" width="48" style="1" customWidth="1"/>
    <col min="11766" max="11766" width="22.5703125" style="1" customWidth="1"/>
    <col min="11767" max="11767" width="14.7109375" style="1" customWidth="1"/>
    <col min="11768" max="11768" width="12.42578125" style="1" customWidth="1"/>
    <col min="11769" max="11769" width="23.7109375" style="1" customWidth="1"/>
    <col min="11770" max="11771" width="15.5703125" style="1" customWidth="1"/>
    <col min="11772" max="12018" width="9.140625" style="1"/>
    <col min="12019" max="12019" width="5.85546875" style="1" customWidth="1"/>
    <col min="12020" max="12020" width="8.140625" style="1" customWidth="1"/>
    <col min="12021" max="12021" width="48" style="1" customWidth="1"/>
    <col min="12022" max="12022" width="22.5703125" style="1" customWidth="1"/>
    <col min="12023" max="12023" width="14.7109375" style="1" customWidth="1"/>
    <col min="12024" max="12024" width="12.42578125" style="1" customWidth="1"/>
    <col min="12025" max="12025" width="23.7109375" style="1" customWidth="1"/>
    <col min="12026" max="12027" width="15.5703125" style="1" customWidth="1"/>
    <col min="12028" max="12274" width="9.140625" style="1"/>
    <col min="12275" max="12275" width="5.85546875" style="1" customWidth="1"/>
    <col min="12276" max="12276" width="8.140625" style="1" customWidth="1"/>
    <col min="12277" max="12277" width="48" style="1" customWidth="1"/>
    <col min="12278" max="12278" width="22.5703125" style="1" customWidth="1"/>
    <col min="12279" max="12279" width="14.7109375" style="1" customWidth="1"/>
    <col min="12280" max="12280" width="12.42578125" style="1" customWidth="1"/>
    <col min="12281" max="12281" width="23.7109375" style="1" customWidth="1"/>
    <col min="12282" max="12283" width="15.5703125" style="1" customWidth="1"/>
    <col min="12284" max="12530" width="9.140625" style="1"/>
    <col min="12531" max="12531" width="5.85546875" style="1" customWidth="1"/>
    <col min="12532" max="12532" width="8.140625" style="1" customWidth="1"/>
    <col min="12533" max="12533" width="48" style="1" customWidth="1"/>
    <col min="12534" max="12534" width="22.5703125" style="1" customWidth="1"/>
    <col min="12535" max="12535" width="14.7109375" style="1" customWidth="1"/>
    <col min="12536" max="12536" width="12.42578125" style="1" customWidth="1"/>
    <col min="12537" max="12537" width="23.7109375" style="1" customWidth="1"/>
    <col min="12538" max="12539" width="15.5703125" style="1" customWidth="1"/>
    <col min="12540" max="12786" width="9.140625" style="1"/>
    <col min="12787" max="12787" width="5.85546875" style="1" customWidth="1"/>
    <col min="12788" max="12788" width="8.140625" style="1" customWidth="1"/>
    <col min="12789" max="12789" width="48" style="1" customWidth="1"/>
    <col min="12790" max="12790" width="22.5703125" style="1" customWidth="1"/>
    <col min="12791" max="12791" width="14.7109375" style="1" customWidth="1"/>
    <col min="12792" max="12792" width="12.42578125" style="1" customWidth="1"/>
    <col min="12793" max="12793" width="23.7109375" style="1" customWidth="1"/>
    <col min="12794" max="12795" width="15.5703125" style="1" customWidth="1"/>
    <col min="12796" max="13042" width="9.140625" style="1"/>
    <col min="13043" max="13043" width="5.85546875" style="1" customWidth="1"/>
    <col min="13044" max="13044" width="8.140625" style="1" customWidth="1"/>
    <col min="13045" max="13045" width="48" style="1" customWidth="1"/>
    <col min="13046" max="13046" width="22.5703125" style="1" customWidth="1"/>
    <col min="13047" max="13047" width="14.7109375" style="1" customWidth="1"/>
    <col min="13048" max="13048" width="12.42578125" style="1" customWidth="1"/>
    <col min="13049" max="13049" width="23.7109375" style="1" customWidth="1"/>
    <col min="13050" max="13051" width="15.5703125" style="1" customWidth="1"/>
    <col min="13052" max="13298" width="9.140625" style="1"/>
    <col min="13299" max="13299" width="5.85546875" style="1" customWidth="1"/>
    <col min="13300" max="13300" width="8.140625" style="1" customWidth="1"/>
    <col min="13301" max="13301" width="48" style="1" customWidth="1"/>
    <col min="13302" max="13302" width="22.5703125" style="1" customWidth="1"/>
    <col min="13303" max="13303" width="14.7109375" style="1" customWidth="1"/>
    <col min="13304" max="13304" width="12.42578125" style="1" customWidth="1"/>
    <col min="13305" max="13305" width="23.7109375" style="1" customWidth="1"/>
    <col min="13306" max="13307" width="15.5703125" style="1" customWidth="1"/>
    <col min="13308" max="13554" width="9.140625" style="1"/>
    <col min="13555" max="13555" width="5.85546875" style="1" customWidth="1"/>
    <col min="13556" max="13556" width="8.140625" style="1" customWidth="1"/>
    <col min="13557" max="13557" width="48" style="1" customWidth="1"/>
    <col min="13558" max="13558" width="22.5703125" style="1" customWidth="1"/>
    <col min="13559" max="13559" width="14.7109375" style="1" customWidth="1"/>
    <col min="13560" max="13560" width="12.42578125" style="1" customWidth="1"/>
    <col min="13561" max="13561" width="23.7109375" style="1" customWidth="1"/>
    <col min="13562" max="13563" width="15.5703125" style="1" customWidth="1"/>
    <col min="13564" max="13810" width="9.140625" style="1"/>
    <col min="13811" max="13811" width="5.85546875" style="1" customWidth="1"/>
    <col min="13812" max="13812" width="8.140625" style="1" customWidth="1"/>
    <col min="13813" max="13813" width="48" style="1" customWidth="1"/>
    <col min="13814" max="13814" width="22.5703125" style="1" customWidth="1"/>
    <col min="13815" max="13815" width="14.7109375" style="1" customWidth="1"/>
    <col min="13816" max="13816" width="12.42578125" style="1" customWidth="1"/>
    <col min="13817" max="13817" width="23.7109375" style="1" customWidth="1"/>
    <col min="13818" max="13819" width="15.5703125" style="1" customWidth="1"/>
    <col min="13820" max="14066" width="9.140625" style="1"/>
    <col min="14067" max="14067" width="5.85546875" style="1" customWidth="1"/>
    <col min="14068" max="14068" width="8.140625" style="1" customWidth="1"/>
    <col min="14069" max="14069" width="48" style="1" customWidth="1"/>
    <col min="14070" max="14070" width="22.5703125" style="1" customWidth="1"/>
    <col min="14071" max="14071" width="14.7109375" style="1" customWidth="1"/>
    <col min="14072" max="14072" width="12.42578125" style="1" customWidth="1"/>
    <col min="14073" max="14073" width="23.7109375" style="1" customWidth="1"/>
    <col min="14074" max="14075" width="15.5703125" style="1" customWidth="1"/>
    <col min="14076" max="14322" width="9.140625" style="1"/>
    <col min="14323" max="14323" width="5.85546875" style="1" customWidth="1"/>
    <col min="14324" max="14324" width="8.140625" style="1" customWidth="1"/>
    <col min="14325" max="14325" width="48" style="1" customWidth="1"/>
    <col min="14326" max="14326" width="22.5703125" style="1" customWidth="1"/>
    <col min="14327" max="14327" width="14.7109375" style="1" customWidth="1"/>
    <col min="14328" max="14328" width="12.42578125" style="1" customWidth="1"/>
    <col min="14329" max="14329" width="23.7109375" style="1" customWidth="1"/>
    <col min="14330" max="14331" width="15.5703125" style="1" customWidth="1"/>
    <col min="14332" max="14578" width="9.140625" style="1"/>
    <col min="14579" max="14579" width="5.85546875" style="1" customWidth="1"/>
    <col min="14580" max="14580" width="8.140625" style="1" customWidth="1"/>
    <col min="14581" max="14581" width="48" style="1" customWidth="1"/>
    <col min="14582" max="14582" width="22.5703125" style="1" customWidth="1"/>
    <col min="14583" max="14583" width="14.7109375" style="1" customWidth="1"/>
    <col min="14584" max="14584" width="12.42578125" style="1" customWidth="1"/>
    <col min="14585" max="14585" width="23.7109375" style="1" customWidth="1"/>
    <col min="14586" max="14587" width="15.5703125" style="1" customWidth="1"/>
    <col min="14588" max="14834" width="9.140625" style="1"/>
    <col min="14835" max="14835" width="5.85546875" style="1" customWidth="1"/>
    <col min="14836" max="14836" width="8.140625" style="1" customWidth="1"/>
    <col min="14837" max="14837" width="48" style="1" customWidth="1"/>
    <col min="14838" max="14838" width="22.5703125" style="1" customWidth="1"/>
    <col min="14839" max="14839" width="14.7109375" style="1" customWidth="1"/>
    <col min="14840" max="14840" width="12.42578125" style="1" customWidth="1"/>
    <col min="14841" max="14841" width="23.7109375" style="1" customWidth="1"/>
    <col min="14842" max="14843" width="15.5703125" style="1" customWidth="1"/>
    <col min="14844" max="15090" width="9.140625" style="1"/>
    <col min="15091" max="15091" width="5.85546875" style="1" customWidth="1"/>
    <col min="15092" max="15092" width="8.140625" style="1" customWidth="1"/>
    <col min="15093" max="15093" width="48" style="1" customWidth="1"/>
    <col min="15094" max="15094" width="22.5703125" style="1" customWidth="1"/>
    <col min="15095" max="15095" width="14.7109375" style="1" customWidth="1"/>
    <col min="15096" max="15096" width="12.42578125" style="1" customWidth="1"/>
    <col min="15097" max="15097" width="23.7109375" style="1" customWidth="1"/>
    <col min="15098" max="15099" width="15.5703125" style="1" customWidth="1"/>
    <col min="15100" max="15346" width="9.140625" style="1"/>
    <col min="15347" max="15347" width="5.85546875" style="1" customWidth="1"/>
    <col min="15348" max="15348" width="8.140625" style="1" customWidth="1"/>
    <col min="15349" max="15349" width="48" style="1" customWidth="1"/>
    <col min="15350" max="15350" width="22.5703125" style="1" customWidth="1"/>
    <col min="15351" max="15351" width="14.7109375" style="1" customWidth="1"/>
    <col min="15352" max="15352" width="12.42578125" style="1" customWidth="1"/>
    <col min="15353" max="15353" width="23.7109375" style="1" customWidth="1"/>
    <col min="15354" max="15355" width="15.5703125" style="1" customWidth="1"/>
    <col min="15356" max="15602" width="9.140625" style="1"/>
    <col min="15603" max="15603" width="5.85546875" style="1" customWidth="1"/>
    <col min="15604" max="15604" width="8.140625" style="1" customWidth="1"/>
    <col min="15605" max="15605" width="48" style="1" customWidth="1"/>
    <col min="15606" max="15606" width="22.5703125" style="1" customWidth="1"/>
    <col min="15607" max="15607" width="14.7109375" style="1" customWidth="1"/>
    <col min="15608" max="15608" width="12.42578125" style="1" customWidth="1"/>
    <col min="15609" max="15609" width="23.7109375" style="1" customWidth="1"/>
    <col min="15610" max="15611" width="15.5703125" style="1" customWidth="1"/>
    <col min="15612" max="15858" width="9.140625" style="1"/>
    <col min="15859" max="15859" width="5.85546875" style="1" customWidth="1"/>
    <col min="15860" max="15860" width="8.140625" style="1" customWidth="1"/>
    <col min="15861" max="15861" width="48" style="1" customWidth="1"/>
    <col min="15862" max="15862" width="22.5703125" style="1" customWidth="1"/>
    <col min="15863" max="15863" width="14.7109375" style="1" customWidth="1"/>
    <col min="15864" max="15864" width="12.42578125" style="1" customWidth="1"/>
    <col min="15865" max="15865" width="23.7109375" style="1" customWidth="1"/>
    <col min="15866" max="15867" width="15.5703125" style="1" customWidth="1"/>
    <col min="15868" max="16114" width="9.140625" style="1"/>
    <col min="16115" max="16115" width="5.85546875" style="1" customWidth="1"/>
    <col min="16116" max="16116" width="8.140625" style="1" customWidth="1"/>
    <col min="16117" max="16117" width="48" style="1" customWidth="1"/>
    <col min="16118" max="16118" width="22.5703125" style="1" customWidth="1"/>
    <col min="16119" max="16119" width="14.7109375" style="1" customWidth="1"/>
    <col min="16120" max="16120" width="12.42578125" style="1" customWidth="1"/>
    <col min="16121" max="16121" width="23.7109375" style="1" customWidth="1"/>
    <col min="16122" max="16123" width="15.5703125" style="1" customWidth="1"/>
    <col min="16124" max="16370" width="9.140625" style="1"/>
    <col min="16371" max="16384" width="8.85546875" style="1" customWidth="1"/>
  </cols>
  <sheetData>
    <row r="1" spans="1:7" x14ac:dyDescent="0.25">
      <c r="F1" s="2"/>
    </row>
    <row r="2" spans="1:7" ht="43.5" customHeight="1" x14ac:dyDescent="0.3">
      <c r="B2" s="74" t="s">
        <v>78</v>
      </c>
      <c r="C2" s="74"/>
      <c r="D2" s="74"/>
      <c r="E2" s="74"/>
      <c r="F2" s="74"/>
      <c r="G2" s="75"/>
    </row>
    <row r="3" spans="1:7" ht="21" customHeight="1" x14ac:dyDescent="0.25">
      <c r="B3" s="19" t="s">
        <v>45</v>
      </c>
      <c r="C3" s="62"/>
      <c r="D3" s="62"/>
      <c r="E3" s="62"/>
      <c r="F3" s="62"/>
      <c r="G3" s="56">
        <v>44651</v>
      </c>
    </row>
    <row r="4" spans="1:7" ht="8.25" customHeight="1" x14ac:dyDescent="0.3">
      <c r="B4" s="19"/>
      <c r="C4" s="62"/>
      <c r="D4" s="62"/>
      <c r="E4" s="62"/>
      <c r="F4" s="62"/>
      <c r="G4" s="27"/>
    </row>
    <row r="5" spans="1:7" ht="97.5" customHeight="1" x14ac:dyDescent="0.3">
      <c r="A5" s="76" t="s">
        <v>65</v>
      </c>
      <c r="B5" s="77"/>
      <c r="C5" s="77"/>
      <c r="D5" s="77"/>
      <c r="E5" s="77"/>
      <c r="F5" s="77"/>
      <c r="G5" s="77"/>
    </row>
    <row r="6" spans="1:7" ht="63.7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ht="11.25" customHeight="1" x14ac:dyDescent="0.25">
      <c r="A7" s="78"/>
      <c r="B7" s="78"/>
      <c r="C7" s="78"/>
      <c r="D7" s="78"/>
      <c r="E7" s="78"/>
      <c r="F7" s="78"/>
      <c r="G7" s="78"/>
    </row>
    <row r="8" spans="1:7" ht="48.75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5" t="s">
        <v>5</v>
      </c>
    </row>
    <row r="9" spans="1:7" ht="47.25" x14ac:dyDescent="0.25">
      <c r="A9" s="3">
        <v>1</v>
      </c>
      <c r="B9" s="6" t="s">
        <v>9</v>
      </c>
      <c r="C9" s="3" t="s">
        <v>10</v>
      </c>
      <c r="D9" s="7">
        <v>0.34</v>
      </c>
      <c r="E9" s="7">
        <v>3928.8</v>
      </c>
      <c r="F9" s="4" t="s">
        <v>11</v>
      </c>
      <c r="G9" s="8">
        <f>D9*E9</f>
        <v>1335.7920000000001</v>
      </c>
    </row>
    <row r="10" spans="1:7" ht="47.25" x14ac:dyDescent="0.25">
      <c r="A10" s="3">
        <f t="shared" ref="A10:A28" si="0">A9+1</f>
        <v>2</v>
      </c>
      <c r="B10" s="6" t="s">
        <v>55</v>
      </c>
      <c r="C10" s="3" t="s">
        <v>10</v>
      </c>
      <c r="D10" s="7">
        <v>0.08</v>
      </c>
      <c r="E10" s="7">
        <v>3928.8</v>
      </c>
      <c r="F10" s="4" t="s">
        <v>11</v>
      </c>
      <c r="G10" s="8">
        <f t="shared" ref="G10:G28" si="1">D10*E10</f>
        <v>314.30400000000003</v>
      </c>
    </row>
    <row r="11" spans="1:7" ht="47.25" x14ac:dyDescent="0.25">
      <c r="A11" s="3">
        <f t="shared" si="0"/>
        <v>3</v>
      </c>
      <c r="B11" s="6" t="s">
        <v>13</v>
      </c>
      <c r="C11" s="3" t="s">
        <v>12</v>
      </c>
      <c r="D11" s="7">
        <v>0.17</v>
      </c>
      <c r="E11" s="7">
        <v>3928.8</v>
      </c>
      <c r="F11" s="4" t="s">
        <v>11</v>
      </c>
      <c r="G11" s="8">
        <f t="shared" si="1"/>
        <v>667.89600000000007</v>
      </c>
    </row>
    <row r="12" spans="1:7" ht="48.75" customHeight="1" x14ac:dyDescent="0.25">
      <c r="A12" s="3">
        <f t="shared" si="0"/>
        <v>4</v>
      </c>
      <c r="B12" s="6" t="s">
        <v>14</v>
      </c>
      <c r="C12" s="3" t="s">
        <v>15</v>
      </c>
      <c r="D12" s="7">
        <v>7.0000000000000007E-2</v>
      </c>
      <c r="E12" s="7">
        <v>3928.8</v>
      </c>
      <c r="F12" s="4" t="s">
        <v>11</v>
      </c>
      <c r="G12" s="8">
        <f t="shared" si="1"/>
        <v>275.01600000000002</v>
      </c>
    </row>
    <row r="13" spans="1:7" ht="78.75" x14ac:dyDescent="0.25">
      <c r="A13" s="3">
        <f t="shared" si="0"/>
        <v>5</v>
      </c>
      <c r="B13" s="6" t="s">
        <v>16</v>
      </c>
      <c r="C13" s="3" t="s">
        <v>17</v>
      </c>
      <c r="D13" s="7">
        <v>0.04</v>
      </c>
      <c r="E13" s="7">
        <v>3928.8</v>
      </c>
      <c r="F13" s="4" t="s">
        <v>11</v>
      </c>
      <c r="G13" s="8">
        <f t="shared" si="1"/>
        <v>157.15200000000002</v>
      </c>
    </row>
    <row r="14" spans="1:7" ht="63" x14ac:dyDescent="0.25">
      <c r="A14" s="3">
        <f t="shared" si="0"/>
        <v>6</v>
      </c>
      <c r="B14" s="6" t="s">
        <v>19</v>
      </c>
      <c r="C14" s="3" t="s">
        <v>20</v>
      </c>
      <c r="D14" s="7">
        <v>0.21</v>
      </c>
      <c r="E14" s="7">
        <v>3928.8</v>
      </c>
      <c r="F14" s="4" t="s">
        <v>11</v>
      </c>
      <c r="G14" s="8">
        <f t="shared" si="1"/>
        <v>825.048</v>
      </c>
    </row>
    <row r="15" spans="1:7" ht="47.25" x14ac:dyDescent="0.25">
      <c r="A15" s="3">
        <f t="shared" si="0"/>
        <v>7</v>
      </c>
      <c r="B15" s="6" t="s">
        <v>56</v>
      </c>
      <c r="C15" s="3" t="s">
        <v>22</v>
      </c>
      <c r="D15" s="7">
        <v>0.19</v>
      </c>
      <c r="E15" s="7">
        <v>3928.8</v>
      </c>
      <c r="F15" s="4" t="s">
        <v>11</v>
      </c>
      <c r="G15" s="8">
        <f t="shared" si="1"/>
        <v>746.47200000000009</v>
      </c>
    </row>
    <row r="16" spans="1:7" ht="47.25" x14ac:dyDescent="0.25">
      <c r="A16" s="3">
        <f t="shared" si="0"/>
        <v>8</v>
      </c>
      <c r="B16" s="6" t="s">
        <v>23</v>
      </c>
      <c r="C16" s="3" t="s">
        <v>22</v>
      </c>
      <c r="D16" s="7">
        <v>0.2</v>
      </c>
      <c r="E16" s="7">
        <v>3928.8</v>
      </c>
      <c r="F16" s="4" t="s">
        <v>11</v>
      </c>
      <c r="G16" s="8">
        <f t="shared" si="1"/>
        <v>785.7600000000001</v>
      </c>
    </row>
    <row r="17" spans="1:7" ht="58.5" customHeight="1" x14ac:dyDescent="0.25">
      <c r="A17" s="3">
        <f t="shared" si="0"/>
        <v>9</v>
      </c>
      <c r="B17" s="6" t="s">
        <v>24</v>
      </c>
      <c r="C17" s="3" t="s">
        <v>10</v>
      </c>
      <c r="D17" s="7">
        <v>0.54</v>
      </c>
      <c r="E17" s="7">
        <v>3928.8</v>
      </c>
      <c r="F17" s="4" t="s">
        <v>11</v>
      </c>
      <c r="G17" s="8">
        <f t="shared" si="1"/>
        <v>2121.5520000000001</v>
      </c>
    </row>
    <row r="18" spans="1:7" ht="54.75" customHeight="1" x14ac:dyDescent="0.25">
      <c r="A18" s="3">
        <f t="shared" si="0"/>
        <v>10</v>
      </c>
      <c r="B18" s="6" t="s">
        <v>25</v>
      </c>
      <c r="C18" s="3" t="s">
        <v>10</v>
      </c>
      <c r="D18" s="7">
        <v>0.46</v>
      </c>
      <c r="E18" s="7">
        <v>3928.8</v>
      </c>
      <c r="F18" s="4" t="s">
        <v>11</v>
      </c>
      <c r="G18" s="8">
        <f t="shared" si="1"/>
        <v>1807.2480000000003</v>
      </c>
    </row>
    <row r="19" spans="1:7" ht="41.25" customHeight="1" x14ac:dyDescent="0.25">
      <c r="A19" s="3">
        <f t="shared" si="0"/>
        <v>11</v>
      </c>
      <c r="B19" s="6" t="s">
        <v>26</v>
      </c>
      <c r="C19" s="3" t="s">
        <v>22</v>
      </c>
      <c r="D19" s="7">
        <v>0.05</v>
      </c>
      <c r="E19" s="7">
        <v>3928.8</v>
      </c>
      <c r="F19" s="4" t="s">
        <v>27</v>
      </c>
      <c r="G19" s="8">
        <f t="shared" si="1"/>
        <v>196.44000000000003</v>
      </c>
    </row>
    <row r="20" spans="1:7" ht="81.599999999999994" customHeight="1" x14ac:dyDescent="0.25">
      <c r="A20" s="3">
        <f t="shared" si="0"/>
        <v>12</v>
      </c>
      <c r="B20" s="6" t="s">
        <v>28</v>
      </c>
      <c r="C20" s="3" t="s">
        <v>22</v>
      </c>
      <c r="D20" s="7">
        <v>0.08</v>
      </c>
      <c r="E20" s="7">
        <v>3928.8</v>
      </c>
      <c r="F20" s="4" t="s">
        <v>61</v>
      </c>
      <c r="G20" s="8">
        <f t="shared" si="1"/>
        <v>314.30400000000003</v>
      </c>
    </row>
    <row r="21" spans="1:7" ht="31.5" x14ac:dyDescent="0.25">
      <c r="A21" s="3">
        <f t="shared" si="0"/>
        <v>13</v>
      </c>
      <c r="B21" s="6" t="s">
        <v>29</v>
      </c>
      <c r="C21" s="3" t="s">
        <v>30</v>
      </c>
      <c r="D21" s="7">
        <v>0.53</v>
      </c>
      <c r="E21" s="7">
        <v>3928.8</v>
      </c>
      <c r="F21" s="4" t="s">
        <v>18</v>
      </c>
      <c r="G21" s="8">
        <f t="shared" si="1"/>
        <v>2082.2640000000001</v>
      </c>
    </row>
    <row r="22" spans="1:7" ht="31.5" x14ac:dyDescent="0.25">
      <c r="A22" s="3">
        <f t="shared" si="0"/>
        <v>14</v>
      </c>
      <c r="B22" s="6" t="s">
        <v>43</v>
      </c>
      <c r="C22" s="3" t="s">
        <v>31</v>
      </c>
      <c r="D22" s="7">
        <v>1.73</v>
      </c>
      <c r="E22" s="7">
        <v>3928.8</v>
      </c>
      <c r="F22" s="4" t="s">
        <v>57</v>
      </c>
      <c r="G22" s="8">
        <f>D22*E22</f>
        <v>6796.8240000000005</v>
      </c>
    </row>
    <row r="23" spans="1:7" ht="31.5" x14ac:dyDescent="0.25">
      <c r="A23" s="3">
        <f t="shared" si="0"/>
        <v>15</v>
      </c>
      <c r="B23" s="6" t="s">
        <v>63</v>
      </c>
      <c r="C23" s="3" t="s">
        <v>32</v>
      </c>
      <c r="D23" s="7">
        <v>2.64</v>
      </c>
      <c r="E23" s="7">
        <v>3928.8</v>
      </c>
      <c r="F23" s="4" t="s">
        <v>33</v>
      </c>
      <c r="G23" s="8">
        <f t="shared" si="1"/>
        <v>10372.032000000001</v>
      </c>
    </row>
    <row r="24" spans="1:7" ht="31.5" x14ac:dyDescent="0.25">
      <c r="A24" s="3">
        <f>A23+1</f>
        <v>16</v>
      </c>
      <c r="B24" s="9" t="s">
        <v>34</v>
      </c>
      <c r="C24" s="11" t="s">
        <v>35</v>
      </c>
      <c r="D24" s="7">
        <f>6095.96*1.04</f>
        <v>6339.7984000000006</v>
      </c>
      <c r="E24" s="7">
        <v>2</v>
      </c>
      <c r="F24" s="4" t="s">
        <v>57</v>
      </c>
      <c r="G24" s="8">
        <f t="shared" si="1"/>
        <v>12679.596800000001</v>
      </c>
    </row>
    <row r="25" spans="1:7" x14ac:dyDescent="0.25">
      <c r="A25" s="3">
        <f t="shared" si="0"/>
        <v>17</v>
      </c>
      <c r="B25" s="9" t="s">
        <v>36</v>
      </c>
      <c r="C25" s="11" t="s">
        <v>10</v>
      </c>
      <c r="D25" s="7">
        <v>1.71</v>
      </c>
      <c r="E25" s="7">
        <v>3928.8</v>
      </c>
      <c r="F25" s="4" t="s">
        <v>57</v>
      </c>
      <c r="G25" s="8">
        <f t="shared" si="1"/>
        <v>6718.2480000000005</v>
      </c>
    </row>
    <row r="26" spans="1:7" x14ac:dyDescent="0.25">
      <c r="A26" s="3">
        <f t="shared" si="0"/>
        <v>18</v>
      </c>
      <c r="B26" s="9" t="s">
        <v>37</v>
      </c>
      <c r="C26" s="11" t="s">
        <v>38</v>
      </c>
      <c r="D26" s="7">
        <v>0.15</v>
      </c>
      <c r="E26" s="7">
        <v>3928.8</v>
      </c>
      <c r="F26" s="4" t="s">
        <v>57</v>
      </c>
      <c r="G26" s="8">
        <f t="shared" si="1"/>
        <v>589.32000000000005</v>
      </c>
    </row>
    <row r="27" spans="1:7" ht="31.5" x14ac:dyDescent="0.25">
      <c r="A27" s="3">
        <f t="shared" si="0"/>
        <v>19</v>
      </c>
      <c r="B27" s="12" t="s">
        <v>39</v>
      </c>
      <c r="C27" s="10" t="s">
        <v>10</v>
      </c>
      <c r="D27" s="7">
        <v>1.32</v>
      </c>
      <c r="E27" s="7">
        <v>3928.8</v>
      </c>
      <c r="F27" s="4" t="s">
        <v>57</v>
      </c>
      <c r="G27" s="8">
        <f t="shared" si="1"/>
        <v>5186.0160000000005</v>
      </c>
    </row>
    <row r="28" spans="1:7" s="17" customFormat="1" ht="47.25" x14ac:dyDescent="0.25">
      <c r="A28" s="13">
        <f t="shared" si="0"/>
        <v>20</v>
      </c>
      <c r="B28" s="14" t="s">
        <v>66</v>
      </c>
      <c r="C28" s="15" t="s">
        <v>10</v>
      </c>
      <c r="D28" s="16">
        <v>2.75</v>
      </c>
      <c r="E28" s="15">
        <v>3928.8</v>
      </c>
      <c r="F28" s="57" t="s">
        <v>21</v>
      </c>
      <c r="G28" s="8">
        <f t="shared" si="1"/>
        <v>10804.2</v>
      </c>
    </row>
    <row r="29" spans="1:7" s="20" customFormat="1" x14ac:dyDescent="0.25">
      <c r="A29" s="79" t="s">
        <v>42</v>
      </c>
      <c r="B29" s="80"/>
      <c r="C29" s="79"/>
      <c r="D29" s="79"/>
      <c r="E29" s="79"/>
      <c r="F29" s="79"/>
      <c r="G29" s="55">
        <f>SUM(G9:G28)</f>
        <v>64775.484800000006</v>
      </c>
    </row>
    <row r="30" spans="1:7" s="17" customFormat="1" x14ac:dyDescent="0.25">
      <c r="A30" s="73" t="s">
        <v>41</v>
      </c>
      <c r="B30" s="73"/>
      <c r="C30" s="73"/>
      <c r="D30" s="73"/>
      <c r="E30" s="73"/>
      <c r="F30" s="73"/>
      <c r="G30" s="73"/>
    </row>
    <row r="31" spans="1:7" s="17" customFormat="1" ht="37.5" customHeight="1" x14ac:dyDescent="0.25">
      <c r="A31" s="21" t="s">
        <v>0</v>
      </c>
      <c r="B31" s="21" t="s">
        <v>1</v>
      </c>
      <c r="C31" s="21" t="s">
        <v>2</v>
      </c>
      <c r="D31" s="21" t="s">
        <v>3</v>
      </c>
      <c r="E31" s="21" t="s">
        <v>4</v>
      </c>
      <c r="F31" s="4" t="s">
        <v>58</v>
      </c>
      <c r="G31" s="21" t="s">
        <v>5</v>
      </c>
    </row>
    <row r="32" spans="1:7" s="17" customFormat="1" ht="28.15" customHeight="1" x14ac:dyDescent="0.25">
      <c r="A32" s="21">
        <v>1</v>
      </c>
      <c r="B32" s="23" t="s">
        <v>60</v>
      </c>
      <c r="C32" s="24"/>
      <c r="D32" s="16"/>
      <c r="E32" s="21"/>
      <c r="F32" s="22" t="s">
        <v>62</v>
      </c>
      <c r="G32" s="25">
        <v>9334.52</v>
      </c>
    </row>
    <row r="33" spans="1:7" s="17" customFormat="1" ht="36.6" customHeight="1" x14ac:dyDescent="0.25">
      <c r="A33" s="21">
        <v>1</v>
      </c>
      <c r="B33" s="14" t="s">
        <v>6</v>
      </c>
      <c r="C33" s="21" t="s">
        <v>7</v>
      </c>
      <c r="D33" s="52">
        <v>14.62</v>
      </c>
      <c r="E33" s="52">
        <v>1800</v>
      </c>
      <c r="F33" s="53" t="s">
        <v>18</v>
      </c>
      <c r="G33" s="25">
        <v>0</v>
      </c>
    </row>
    <row r="34" spans="1:7" s="17" customFormat="1" ht="34.5" customHeight="1" x14ac:dyDescent="0.25">
      <c r="A34" s="21">
        <f>A33+1</f>
        <v>2</v>
      </c>
      <c r="B34" s="14" t="s">
        <v>8</v>
      </c>
      <c r="C34" s="21" t="s">
        <v>7</v>
      </c>
      <c r="D34" s="52">
        <v>10.55</v>
      </c>
      <c r="E34" s="52">
        <v>1800</v>
      </c>
      <c r="F34" s="53" t="s">
        <v>18</v>
      </c>
      <c r="G34" s="25">
        <v>0</v>
      </c>
    </row>
    <row r="35" spans="1:7" s="26" customFormat="1" x14ac:dyDescent="0.25">
      <c r="A35" s="84" t="s">
        <v>42</v>
      </c>
      <c r="B35" s="84"/>
      <c r="C35" s="84"/>
      <c r="D35" s="84"/>
      <c r="E35" s="84"/>
      <c r="F35" s="84"/>
      <c r="G35" s="54">
        <f>SUM(G32:G34)</f>
        <v>9334.52</v>
      </c>
    </row>
    <row r="36" spans="1:7" s="20" customFormat="1" x14ac:dyDescent="0.25">
      <c r="A36" s="79" t="s">
        <v>46</v>
      </c>
      <c r="B36" s="79"/>
      <c r="C36" s="79"/>
      <c r="D36" s="79"/>
      <c r="E36" s="79"/>
      <c r="F36" s="79"/>
      <c r="G36" s="54">
        <f>G29+G35</f>
        <v>74110.00480000001</v>
      </c>
    </row>
    <row r="37" spans="1:7" ht="23.25" customHeight="1" x14ac:dyDescent="0.3">
      <c r="A37" s="85" t="s">
        <v>77</v>
      </c>
      <c r="B37" s="86"/>
      <c r="C37" s="86"/>
      <c r="D37" s="86"/>
      <c r="E37" s="86"/>
      <c r="F37" s="86"/>
      <c r="G37" s="86"/>
    </row>
    <row r="38" spans="1:7" ht="23.25" customHeight="1" x14ac:dyDescent="0.3">
      <c r="A38" s="85" t="s">
        <v>79</v>
      </c>
      <c r="B38" s="77"/>
      <c r="C38" s="77"/>
      <c r="D38" s="77"/>
      <c r="E38" s="77"/>
      <c r="F38" s="77"/>
      <c r="G38" s="77"/>
    </row>
    <row r="39" spans="1:7" ht="21" customHeight="1" x14ac:dyDescent="0.3">
      <c r="A39" s="76" t="s">
        <v>48</v>
      </c>
      <c r="B39" s="77"/>
      <c r="C39" s="77"/>
      <c r="D39" s="77"/>
      <c r="E39" s="77"/>
      <c r="F39" s="77"/>
      <c r="G39" s="77"/>
    </row>
    <row r="40" spans="1:7" ht="22.5" customHeight="1" x14ac:dyDescent="0.3">
      <c r="A40" s="76" t="s">
        <v>49</v>
      </c>
      <c r="B40" s="77"/>
      <c r="C40" s="77"/>
      <c r="D40" s="77"/>
      <c r="E40" s="77"/>
      <c r="F40" s="77"/>
      <c r="G40" s="77"/>
    </row>
    <row r="41" spans="1:7" ht="23.25" customHeight="1" x14ac:dyDescent="0.3">
      <c r="A41" s="81" t="s">
        <v>50</v>
      </c>
      <c r="B41" s="82"/>
      <c r="C41" s="82"/>
      <c r="D41" s="82"/>
      <c r="E41" s="82"/>
      <c r="F41" s="82"/>
      <c r="G41" s="83"/>
    </row>
    <row r="42" spans="1:7" ht="6" customHeight="1" x14ac:dyDescent="0.25"/>
    <row r="43" spans="1:7" ht="15.75" customHeight="1" x14ac:dyDescent="0.3">
      <c r="B43" s="28"/>
      <c r="C43" s="29" t="s">
        <v>51</v>
      </c>
      <c r="D43" s="28"/>
      <c r="E43" s="28"/>
      <c r="F43" s="30"/>
      <c r="G43" s="28"/>
    </row>
    <row r="44" spans="1:7" ht="10.5" customHeight="1" x14ac:dyDescent="0.3">
      <c r="B44" s="28"/>
      <c r="C44" s="28"/>
      <c r="D44" s="28"/>
      <c r="E44" s="28"/>
      <c r="F44" s="30"/>
      <c r="G44" s="28"/>
    </row>
    <row r="45" spans="1:7" ht="18.75" x14ac:dyDescent="0.3">
      <c r="B45" s="28" t="s">
        <v>52</v>
      </c>
      <c r="C45" s="28" t="s">
        <v>64</v>
      </c>
      <c r="D45" s="28"/>
      <c r="E45" s="28"/>
      <c r="F45" s="31"/>
      <c r="G45" s="28"/>
    </row>
    <row r="46" spans="1:7" ht="12" customHeight="1" x14ac:dyDescent="0.3">
      <c r="B46" s="28"/>
      <c r="C46" s="28"/>
      <c r="D46" s="28"/>
      <c r="E46" s="28"/>
      <c r="F46" s="30"/>
      <c r="G46" s="28"/>
    </row>
    <row r="47" spans="1:7" ht="18.75" x14ac:dyDescent="0.3">
      <c r="B47" s="28" t="s">
        <v>53</v>
      </c>
      <c r="C47" s="28" t="s">
        <v>54</v>
      </c>
      <c r="D47" s="28"/>
      <c r="E47" s="28"/>
      <c r="F47" s="31"/>
      <c r="G47" s="28"/>
    </row>
    <row r="48" spans="1:7" hidden="1" x14ac:dyDescent="0.25"/>
    <row r="49" hidden="1" x14ac:dyDescent="0.25"/>
  </sheetData>
  <mergeCells count="13">
    <mergeCell ref="A30:G30"/>
    <mergeCell ref="B2:G2"/>
    <mergeCell ref="A5:G5"/>
    <mergeCell ref="A6:G6"/>
    <mergeCell ref="A7:G7"/>
    <mergeCell ref="A29:F29"/>
    <mergeCell ref="A41:G41"/>
    <mergeCell ref="A35:F35"/>
    <mergeCell ref="A36:F36"/>
    <mergeCell ref="A37:G37"/>
    <mergeCell ref="A38:G38"/>
    <mergeCell ref="A39:G39"/>
    <mergeCell ref="A40:G40"/>
  </mergeCells>
  <pageMargins left="0.78740157480314965" right="0.11811023622047245" top="0.15748031496062992" bottom="0.15748031496062992" header="0.15748031496062992" footer="0.15748031496062992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opLeftCell="A22" zoomScale="70" zoomScaleNormal="70" workbookViewId="0">
      <selection activeCell="A39" sqref="A39:G39"/>
    </sheetView>
  </sheetViews>
  <sheetFormatPr defaultRowHeight="15.75" x14ac:dyDescent="0.25"/>
  <cols>
    <col min="1" max="1" width="9.28515625" style="1" customWidth="1"/>
    <col min="2" max="2" width="50.7109375" style="1" customWidth="1"/>
    <col min="3" max="3" width="22.5703125" style="1" customWidth="1"/>
    <col min="4" max="4" width="18" style="1" customWidth="1"/>
    <col min="5" max="5" width="16" style="1" customWidth="1"/>
    <col min="6" max="6" width="23.7109375" style="18" customWidth="1"/>
    <col min="7" max="7" width="20.140625" style="1" customWidth="1"/>
    <col min="8" max="242" width="9.140625" style="1"/>
    <col min="243" max="243" width="5.85546875" style="1" customWidth="1"/>
    <col min="244" max="244" width="8.140625" style="1" customWidth="1"/>
    <col min="245" max="245" width="48" style="1" customWidth="1"/>
    <col min="246" max="246" width="22.5703125" style="1" customWidth="1"/>
    <col min="247" max="247" width="14.7109375" style="1" customWidth="1"/>
    <col min="248" max="248" width="12.42578125" style="1" customWidth="1"/>
    <col min="249" max="249" width="23.7109375" style="1" customWidth="1"/>
    <col min="250" max="251" width="15.5703125" style="1" customWidth="1"/>
    <col min="252" max="498" width="9.140625" style="1"/>
    <col min="499" max="499" width="5.85546875" style="1" customWidth="1"/>
    <col min="500" max="500" width="8.140625" style="1" customWidth="1"/>
    <col min="501" max="501" width="48" style="1" customWidth="1"/>
    <col min="502" max="502" width="22.5703125" style="1" customWidth="1"/>
    <col min="503" max="503" width="14.7109375" style="1" customWidth="1"/>
    <col min="504" max="504" width="12.42578125" style="1" customWidth="1"/>
    <col min="505" max="505" width="23.7109375" style="1" customWidth="1"/>
    <col min="506" max="507" width="15.5703125" style="1" customWidth="1"/>
    <col min="508" max="754" width="9.140625" style="1"/>
    <col min="755" max="755" width="5.85546875" style="1" customWidth="1"/>
    <col min="756" max="756" width="8.140625" style="1" customWidth="1"/>
    <col min="757" max="757" width="48" style="1" customWidth="1"/>
    <col min="758" max="758" width="22.5703125" style="1" customWidth="1"/>
    <col min="759" max="759" width="14.7109375" style="1" customWidth="1"/>
    <col min="760" max="760" width="12.42578125" style="1" customWidth="1"/>
    <col min="761" max="761" width="23.7109375" style="1" customWidth="1"/>
    <col min="762" max="763" width="15.5703125" style="1" customWidth="1"/>
    <col min="764" max="1010" width="9.140625" style="1"/>
    <col min="1011" max="1011" width="5.85546875" style="1" customWidth="1"/>
    <col min="1012" max="1012" width="8.140625" style="1" customWidth="1"/>
    <col min="1013" max="1013" width="48" style="1" customWidth="1"/>
    <col min="1014" max="1014" width="22.5703125" style="1" customWidth="1"/>
    <col min="1015" max="1015" width="14.7109375" style="1" customWidth="1"/>
    <col min="1016" max="1016" width="12.42578125" style="1" customWidth="1"/>
    <col min="1017" max="1017" width="23.7109375" style="1" customWidth="1"/>
    <col min="1018" max="1019" width="15.5703125" style="1" customWidth="1"/>
    <col min="1020" max="1266" width="9.140625" style="1"/>
    <col min="1267" max="1267" width="5.85546875" style="1" customWidth="1"/>
    <col min="1268" max="1268" width="8.140625" style="1" customWidth="1"/>
    <col min="1269" max="1269" width="48" style="1" customWidth="1"/>
    <col min="1270" max="1270" width="22.5703125" style="1" customWidth="1"/>
    <col min="1271" max="1271" width="14.7109375" style="1" customWidth="1"/>
    <col min="1272" max="1272" width="12.42578125" style="1" customWidth="1"/>
    <col min="1273" max="1273" width="23.7109375" style="1" customWidth="1"/>
    <col min="1274" max="1275" width="15.5703125" style="1" customWidth="1"/>
    <col min="1276" max="1522" width="9.140625" style="1"/>
    <col min="1523" max="1523" width="5.85546875" style="1" customWidth="1"/>
    <col min="1524" max="1524" width="8.140625" style="1" customWidth="1"/>
    <col min="1525" max="1525" width="48" style="1" customWidth="1"/>
    <col min="1526" max="1526" width="22.5703125" style="1" customWidth="1"/>
    <col min="1527" max="1527" width="14.7109375" style="1" customWidth="1"/>
    <col min="1528" max="1528" width="12.42578125" style="1" customWidth="1"/>
    <col min="1529" max="1529" width="23.7109375" style="1" customWidth="1"/>
    <col min="1530" max="1531" width="15.5703125" style="1" customWidth="1"/>
    <col min="1532" max="1778" width="9.140625" style="1"/>
    <col min="1779" max="1779" width="5.85546875" style="1" customWidth="1"/>
    <col min="1780" max="1780" width="8.140625" style="1" customWidth="1"/>
    <col min="1781" max="1781" width="48" style="1" customWidth="1"/>
    <col min="1782" max="1782" width="22.5703125" style="1" customWidth="1"/>
    <col min="1783" max="1783" width="14.7109375" style="1" customWidth="1"/>
    <col min="1784" max="1784" width="12.42578125" style="1" customWidth="1"/>
    <col min="1785" max="1785" width="23.7109375" style="1" customWidth="1"/>
    <col min="1786" max="1787" width="15.5703125" style="1" customWidth="1"/>
    <col min="1788" max="2034" width="9.140625" style="1"/>
    <col min="2035" max="2035" width="5.85546875" style="1" customWidth="1"/>
    <col min="2036" max="2036" width="8.140625" style="1" customWidth="1"/>
    <col min="2037" max="2037" width="48" style="1" customWidth="1"/>
    <col min="2038" max="2038" width="22.5703125" style="1" customWidth="1"/>
    <col min="2039" max="2039" width="14.7109375" style="1" customWidth="1"/>
    <col min="2040" max="2040" width="12.42578125" style="1" customWidth="1"/>
    <col min="2041" max="2041" width="23.7109375" style="1" customWidth="1"/>
    <col min="2042" max="2043" width="15.5703125" style="1" customWidth="1"/>
    <col min="2044" max="2290" width="9.140625" style="1"/>
    <col min="2291" max="2291" width="5.85546875" style="1" customWidth="1"/>
    <col min="2292" max="2292" width="8.140625" style="1" customWidth="1"/>
    <col min="2293" max="2293" width="48" style="1" customWidth="1"/>
    <col min="2294" max="2294" width="22.5703125" style="1" customWidth="1"/>
    <col min="2295" max="2295" width="14.7109375" style="1" customWidth="1"/>
    <col min="2296" max="2296" width="12.42578125" style="1" customWidth="1"/>
    <col min="2297" max="2297" width="23.7109375" style="1" customWidth="1"/>
    <col min="2298" max="2299" width="15.5703125" style="1" customWidth="1"/>
    <col min="2300" max="2546" width="9.140625" style="1"/>
    <col min="2547" max="2547" width="5.85546875" style="1" customWidth="1"/>
    <col min="2548" max="2548" width="8.140625" style="1" customWidth="1"/>
    <col min="2549" max="2549" width="48" style="1" customWidth="1"/>
    <col min="2550" max="2550" width="22.5703125" style="1" customWidth="1"/>
    <col min="2551" max="2551" width="14.7109375" style="1" customWidth="1"/>
    <col min="2552" max="2552" width="12.42578125" style="1" customWidth="1"/>
    <col min="2553" max="2553" width="23.7109375" style="1" customWidth="1"/>
    <col min="2554" max="2555" width="15.5703125" style="1" customWidth="1"/>
    <col min="2556" max="2802" width="9.140625" style="1"/>
    <col min="2803" max="2803" width="5.85546875" style="1" customWidth="1"/>
    <col min="2804" max="2804" width="8.140625" style="1" customWidth="1"/>
    <col min="2805" max="2805" width="48" style="1" customWidth="1"/>
    <col min="2806" max="2806" width="22.5703125" style="1" customWidth="1"/>
    <col min="2807" max="2807" width="14.7109375" style="1" customWidth="1"/>
    <col min="2808" max="2808" width="12.42578125" style="1" customWidth="1"/>
    <col min="2809" max="2809" width="23.7109375" style="1" customWidth="1"/>
    <col min="2810" max="2811" width="15.5703125" style="1" customWidth="1"/>
    <col min="2812" max="3058" width="9.140625" style="1"/>
    <col min="3059" max="3059" width="5.85546875" style="1" customWidth="1"/>
    <col min="3060" max="3060" width="8.140625" style="1" customWidth="1"/>
    <col min="3061" max="3061" width="48" style="1" customWidth="1"/>
    <col min="3062" max="3062" width="22.5703125" style="1" customWidth="1"/>
    <col min="3063" max="3063" width="14.7109375" style="1" customWidth="1"/>
    <col min="3064" max="3064" width="12.42578125" style="1" customWidth="1"/>
    <col min="3065" max="3065" width="23.7109375" style="1" customWidth="1"/>
    <col min="3066" max="3067" width="15.5703125" style="1" customWidth="1"/>
    <col min="3068" max="3314" width="9.140625" style="1"/>
    <col min="3315" max="3315" width="5.85546875" style="1" customWidth="1"/>
    <col min="3316" max="3316" width="8.140625" style="1" customWidth="1"/>
    <col min="3317" max="3317" width="48" style="1" customWidth="1"/>
    <col min="3318" max="3318" width="22.5703125" style="1" customWidth="1"/>
    <col min="3319" max="3319" width="14.7109375" style="1" customWidth="1"/>
    <col min="3320" max="3320" width="12.42578125" style="1" customWidth="1"/>
    <col min="3321" max="3321" width="23.7109375" style="1" customWidth="1"/>
    <col min="3322" max="3323" width="15.5703125" style="1" customWidth="1"/>
    <col min="3324" max="3570" width="9.140625" style="1"/>
    <col min="3571" max="3571" width="5.85546875" style="1" customWidth="1"/>
    <col min="3572" max="3572" width="8.140625" style="1" customWidth="1"/>
    <col min="3573" max="3573" width="48" style="1" customWidth="1"/>
    <col min="3574" max="3574" width="22.5703125" style="1" customWidth="1"/>
    <col min="3575" max="3575" width="14.7109375" style="1" customWidth="1"/>
    <col min="3576" max="3576" width="12.42578125" style="1" customWidth="1"/>
    <col min="3577" max="3577" width="23.7109375" style="1" customWidth="1"/>
    <col min="3578" max="3579" width="15.5703125" style="1" customWidth="1"/>
    <col min="3580" max="3826" width="9.140625" style="1"/>
    <col min="3827" max="3827" width="5.85546875" style="1" customWidth="1"/>
    <col min="3828" max="3828" width="8.140625" style="1" customWidth="1"/>
    <col min="3829" max="3829" width="48" style="1" customWidth="1"/>
    <col min="3830" max="3830" width="22.5703125" style="1" customWidth="1"/>
    <col min="3831" max="3831" width="14.7109375" style="1" customWidth="1"/>
    <col min="3832" max="3832" width="12.42578125" style="1" customWidth="1"/>
    <col min="3833" max="3833" width="23.7109375" style="1" customWidth="1"/>
    <col min="3834" max="3835" width="15.5703125" style="1" customWidth="1"/>
    <col min="3836" max="4082" width="9.140625" style="1"/>
    <col min="4083" max="4083" width="5.85546875" style="1" customWidth="1"/>
    <col min="4084" max="4084" width="8.140625" style="1" customWidth="1"/>
    <col min="4085" max="4085" width="48" style="1" customWidth="1"/>
    <col min="4086" max="4086" width="22.5703125" style="1" customWidth="1"/>
    <col min="4087" max="4087" width="14.7109375" style="1" customWidth="1"/>
    <col min="4088" max="4088" width="12.42578125" style="1" customWidth="1"/>
    <col min="4089" max="4089" width="23.7109375" style="1" customWidth="1"/>
    <col min="4090" max="4091" width="15.5703125" style="1" customWidth="1"/>
    <col min="4092" max="4338" width="9.140625" style="1"/>
    <col min="4339" max="4339" width="5.85546875" style="1" customWidth="1"/>
    <col min="4340" max="4340" width="8.140625" style="1" customWidth="1"/>
    <col min="4341" max="4341" width="48" style="1" customWidth="1"/>
    <col min="4342" max="4342" width="22.5703125" style="1" customWidth="1"/>
    <col min="4343" max="4343" width="14.7109375" style="1" customWidth="1"/>
    <col min="4344" max="4344" width="12.42578125" style="1" customWidth="1"/>
    <col min="4345" max="4345" width="23.7109375" style="1" customWidth="1"/>
    <col min="4346" max="4347" width="15.5703125" style="1" customWidth="1"/>
    <col min="4348" max="4594" width="9.140625" style="1"/>
    <col min="4595" max="4595" width="5.85546875" style="1" customWidth="1"/>
    <col min="4596" max="4596" width="8.140625" style="1" customWidth="1"/>
    <col min="4597" max="4597" width="48" style="1" customWidth="1"/>
    <col min="4598" max="4598" width="22.5703125" style="1" customWidth="1"/>
    <col min="4599" max="4599" width="14.7109375" style="1" customWidth="1"/>
    <col min="4600" max="4600" width="12.42578125" style="1" customWidth="1"/>
    <col min="4601" max="4601" width="23.7109375" style="1" customWidth="1"/>
    <col min="4602" max="4603" width="15.5703125" style="1" customWidth="1"/>
    <col min="4604" max="4850" width="9.140625" style="1"/>
    <col min="4851" max="4851" width="5.85546875" style="1" customWidth="1"/>
    <col min="4852" max="4852" width="8.140625" style="1" customWidth="1"/>
    <col min="4853" max="4853" width="48" style="1" customWidth="1"/>
    <col min="4854" max="4854" width="22.5703125" style="1" customWidth="1"/>
    <col min="4855" max="4855" width="14.7109375" style="1" customWidth="1"/>
    <col min="4856" max="4856" width="12.42578125" style="1" customWidth="1"/>
    <col min="4857" max="4857" width="23.7109375" style="1" customWidth="1"/>
    <col min="4858" max="4859" width="15.5703125" style="1" customWidth="1"/>
    <col min="4860" max="5106" width="9.140625" style="1"/>
    <col min="5107" max="5107" width="5.85546875" style="1" customWidth="1"/>
    <col min="5108" max="5108" width="8.140625" style="1" customWidth="1"/>
    <col min="5109" max="5109" width="48" style="1" customWidth="1"/>
    <col min="5110" max="5110" width="22.5703125" style="1" customWidth="1"/>
    <col min="5111" max="5111" width="14.7109375" style="1" customWidth="1"/>
    <col min="5112" max="5112" width="12.42578125" style="1" customWidth="1"/>
    <col min="5113" max="5113" width="23.7109375" style="1" customWidth="1"/>
    <col min="5114" max="5115" width="15.5703125" style="1" customWidth="1"/>
    <col min="5116" max="5362" width="9.140625" style="1"/>
    <col min="5363" max="5363" width="5.85546875" style="1" customWidth="1"/>
    <col min="5364" max="5364" width="8.140625" style="1" customWidth="1"/>
    <col min="5365" max="5365" width="48" style="1" customWidth="1"/>
    <col min="5366" max="5366" width="22.5703125" style="1" customWidth="1"/>
    <col min="5367" max="5367" width="14.7109375" style="1" customWidth="1"/>
    <col min="5368" max="5368" width="12.42578125" style="1" customWidth="1"/>
    <col min="5369" max="5369" width="23.7109375" style="1" customWidth="1"/>
    <col min="5370" max="5371" width="15.5703125" style="1" customWidth="1"/>
    <col min="5372" max="5618" width="9.140625" style="1"/>
    <col min="5619" max="5619" width="5.85546875" style="1" customWidth="1"/>
    <col min="5620" max="5620" width="8.140625" style="1" customWidth="1"/>
    <col min="5621" max="5621" width="48" style="1" customWidth="1"/>
    <col min="5622" max="5622" width="22.5703125" style="1" customWidth="1"/>
    <col min="5623" max="5623" width="14.7109375" style="1" customWidth="1"/>
    <col min="5624" max="5624" width="12.42578125" style="1" customWidth="1"/>
    <col min="5625" max="5625" width="23.7109375" style="1" customWidth="1"/>
    <col min="5626" max="5627" width="15.5703125" style="1" customWidth="1"/>
    <col min="5628" max="5874" width="9.140625" style="1"/>
    <col min="5875" max="5875" width="5.85546875" style="1" customWidth="1"/>
    <col min="5876" max="5876" width="8.140625" style="1" customWidth="1"/>
    <col min="5877" max="5877" width="48" style="1" customWidth="1"/>
    <col min="5878" max="5878" width="22.5703125" style="1" customWidth="1"/>
    <col min="5879" max="5879" width="14.7109375" style="1" customWidth="1"/>
    <col min="5880" max="5880" width="12.42578125" style="1" customWidth="1"/>
    <col min="5881" max="5881" width="23.7109375" style="1" customWidth="1"/>
    <col min="5882" max="5883" width="15.5703125" style="1" customWidth="1"/>
    <col min="5884" max="6130" width="9.140625" style="1"/>
    <col min="6131" max="6131" width="5.85546875" style="1" customWidth="1"/>
    <col min="6132" max="6132" width="8.140625" style="1" customWidth="1"/>
    <col min="6133" max="6133" width="48" style="1" customWidth="1"/>
    <col min="6134" max="6134" width="22.5703125" style="1" customWidth="1"/>
    <col min="6135" max="6135" width="14.7109375" style="1" customWidth="1"/>
    <col min="6136" max="6136" width="12.42578125" style="1" customWidth="1"/>
    <col min="6137" max="6137" width="23.7109375" style="1" customWidth="1"/>
    <col min="6138" max="6139" width="15.5703125" style="1" customWidth="1"/>
    <col min="6140" max="6386" width="9.140625" style="1"/>
    <col min="6387" max="6387" width="5.85546875" style="1" customWidth="1"/>
    <col min="6388" max="6388" width="8.140625" style="1" customWidth="1"/>
    <col min="6389" max="6389" width="48" style="1" customWidth="1"/>
    <col min="6390" max="6390" width="22.5703125" style="1" customWidth="1"/>
    <col min="6391" max="6391" width="14.7109375" style="1" customWidth="1"/>
    <col min="6392" max="6392" width="12.42578125" style="1" customWidth="1"/>
    <col min="6393" max="6393" width="23.7109375" style="1" customWidth="1"/>
    <col min="6394" max="6395" width="15.5703125" style="1" customWidth="1"/>
    <col min="6396" max="6642" width="9.140625" style="1"/>
    <col min="6643" max="6643" width="5.85546875" style="1" customWidth="1"/>
    <col min="6644" max="6644" width="8.140625" style="1" customWidth="1"/>
    <col min="6645" max="6645" width="48" style="1" customWidth="1"/>
    <col min="6646" max="6646" width="22.5703125" style="1" customWidth="1"/>
    <col min="6647" max="6647" width="14.7109375" style="1" customWidth="1"/>
    <col min="6648" max="6648" width="12.42578125" style="1" customWidth="1"/>
    <col min="6649" max="6649" width="23.7109375" style="1" customWidth="1"/>
    <col min="6650" max="6651" width="15.5703125" style="1" customWidth="1"/>
    <col min="6652" max="6898" width="9.140625" style="1"/>
    <col min="6899" max="6899" width="5.85546875" style="1" customWidth="1"/>
    <col min="6900" max="6900" width="8.140625" style="1" customWidth="1"/>
    <col min="6901" max="6901" width="48" style="1" customWidth="1"/>
    <col min="6902" max="6902" width="22.5703125" style="1" customWidth="1"/>
    <col min="6903" max="6903" width="14.7109375" style="1" customWidth="1"/>
    <col min="6904" max="6904" width="12.42578125" style="1" customWidth="1"/>
    <col min="6905" max="6905" width="23.7109375" style="1" customWidth="1"/>
    <col min="6906" max="6907" width="15.5703125" style="1" customWidth="1"/>
    <col min="6908" max="7154" width="9.140625" style="1"/>
    <col min="7155" max="7155" width="5.85546875" style="1" customWidth="1"/>
    <col min="7156" max="7156" width="8.140625" style="1" customWidth="1"/>
    <col min="7157" max="7157" width="48" style="1" customWidth="1"/>
    <col min="7158" max="7158" width="22.5703125" style="1" customWidth="1"/>
    <col min="7159" max="7159" width="14.7109375" style="1" customWidth="1"/>
    <col min="7160" max="7160" width="12.42578125" style="1" customWidth="1"/>
    <col min="7161" max="7161" width="23.7109375" style="1" customWidth="1"/>
    <col min="7162" max="7163" width="15.5703125" style="1" customWidth="1"/>
    <col min="7164" max="7410" width="9.140625" style="1"/>
    <col min="7411" max="7411" width="5.85546875" style="1" customWidth="1"/>
    <col min="7412" max="7412" width="8.140625" style="1" customWidth="1"/>
    <col min="7413" max="7413" width="48" style="1" customWidth="1"/>
    <col min="7414" max="7414" width="22.5703125" style="1" customWidth="1"/>
    <col min="7415" max="7415" width="14.7109375" style="1" customWidth="1"/>
    <col min="7416" max="7416" width="12.42578125" style="1" customWidth="1"/>
    <col min="7417" max="7417" width="23.7109375" style="1" customWidth="1"/>
    <col min="7418" max="7419" width="15.5703125" style="1" customWidth="1"/>
    <col min="7420" max="7666" width="9.140625" style="1"/>
    <col min="7667" max="7667" width="5.85546875" style="1" customWidth="1"/>
    <col min="7668" max="7668" width="8.140625" style="1" customWidth="1"/>
    <col min="7669" max="7669" width="48" style="1" customWidth="1"/>
    <col min="7670" max="7670" width="22.5703125" style="1" customWidth="1"/>
    <col min="7671" max="7671" width="14.7109375" style="1" customWidth="1"/>
    <col min="7672" max="7672" width="12.42578125" style="1" customWidth="1"/>
    <col min="7673" max="7673" width="23.7109375" style="1" customWidth="1"/>
    <col min="7674" max="7675" width="15.5703125" style="1" customWidth="1"/>
    <col min="7676" max="7922" width="9.140625" style="1"/>
    <col min="7923" max="7923" width="5.85546875" style="1" customWidth="1"/>
    <col min="7924" max="7924" width="8.140625" style="1" customWidth="1"/>
    <col min="7925" max="7925" width="48" style="1" customWidth="1"/>
    <col min="7926" max="7926" width="22.5703125" style="1" customWidth="1"/>
    <col min="7927" max="7927" width="14.7109375" style="1" customWidth="1"/>
    <col min="7928" max="7928" width="12.42578125" style="1" customWidth="1"/>
    <col min="7929" max="7929" width="23.7109375" style="1" customWidth="1"/>
    <col min="7930" max="7931" width="15.5703125" style="1" customWidth="1"/>
    <col min="7932" max="8178" width="9.140625" style="1"/>
    <col min="8179" max="8179" width="5.85546875" style="1" customWidth="1"/>
    <col min="8180" max="8180" width="8.140625" style="1" customWidth="1"/>
    <col min="8181" max="8181" width="48" style="1" customWidth="1"/>
    <col min="8182" max="8182" width="22.5703125" style="1" customWidth="1"/>
    <col min="8183" max="8183" width="14.7109375" style="1" customWidth="1"/>
    <col min="8184" max="8184" width="12.42578125" style="1" customWidth="1"/>
    <col min="8185" max="8185" width="23.7109375" style="1" customWidth="1"/>
    <col min="8186" max="8187" width="15.5703125" style="1" customWidth="1"/>
    <col min="8188" max="8434" width="9.140625" style="1"/>
    <col min="8435" max="8435" width="5.85546875" style="1" customWidth="1"/>
    <col min="8436" max="8436" width="8.140625" style="1" customWidth="1"/>
    <col min="8437" max="8437" width="48" style="1" customWidth="1"/>
    <col min="8438" max="8438" width="22.5703125" style="1" customWidth="1"/>
    <col min="8439" max="8439" width="14.7109375" style="1" customWidth="1"/>
    <col min="8440" max="8440" width="12.42578125" style="1" customWidth="1"/>
    <col min="8441" max="8441" width="23.7109375" style="1" customWidth="1"/>
    <col min="8442" max="8443" width="15.5703125" style="1" customWidth="1"/>
    <col min="8444" max="8690" width="9.140625" style="1"/>
    <col min="8691" max="8691" width="5.85546875" style="1" customWidth="1"/>
    <col min="8692" max="8692" width="8.140625" style="1" customWidth="1"/>
    <col min="8693" max="8693" width="48" style="1" customWidth="1"/>
    <col min="8694" max="8694" width="22.5703125" style="1" customWidth="1"/>
    <col min="8695" max="8695" width="14.7109375" style="1" customWidth="1"/>
    <col min="8696" max="8696" width="12.42578125" style="1" customWidth="1"/>
    <col min="8697" max="8697" width="23.7109375" style="1" customWidth="1"/>
    <col min="8698" max="8699" width="15.5703125" style="1" customWidth="1"/>
    <col min="8700" max="8946" width="9.140625" style="1"/>
    <col min="8947" max="8947" width="5.85546875" style="1" customWidth="1"/>
    <col min="8948" max="8948" width="8.140625" style="1" customWidth="1"/>
    <col min="8949" max="8949" width="48" style="1" customWidth="1"/>
    <col min="8950" max="8950" width="22.5703125" style="1" customWidth="1"/>
    <col min="8951" max="8951" width="14.7109375" style="1" customWidth="1"/>
    <col min="8952" max="8952" width="12.42578125" style="1" customWidth="1"/>
    <col min="8953" max="8953" width="23.7109375" style="1" customWidth="1"/>
    <col min="8954" max="8955" width="15.5703125" style="1" customWidth="1"/>
    <col min="8956" max="9202" width="9.140625" style="1"/>
    <col min="9203" max="9203" width="5.85546875" style="1" customWidth="1"/>
    <col min="9204" max="9204" width="8.140625" style="1" customWidth="1"/>
    <col min="9205" max="9205" width="48" style="1" customWidth="1"/>
    <col min="9206" max="9206" width="22.5703125" style="1" customWidth="1"/>
    <col min="9207" max="9207" width="14.7109375" style="1" customWidth="1"/>
    <col min="9208" max="9208" width="12.42578125" style="1" customWidth="1"/>
    <col min="9209" max="9209" width="23.7109375" style="1" customWidth="1"/>
    <col min="9210" max="9211" width="15.5703125" style="1" customWidth="1"/>
    <col min="9212" max="9458" width="9.140625" style="1"/>
    <col min="9459" max="9459" width="5.85546875" style="1" customWidth="1"/>
    <col min="9460" max="9460" width="8.140625" style="1" customWidth="1"/>
    <col min="9461" max="9461" width="48" style="1" customWidth="1"/>
    <col min="9462" max="9462" width="22.5703125" style="1" customWidth="1"/>
    <col min="9463" max="9463" width="14.7109375" style="1" customWidth="1"/>
    <col min="9464" max="9464" width="12.42578125" style="1" customWidth="1"/>
    <col min="9465" max="9465" width="23.7109375" style="1" customWidth="1"/>
    <col min="9466" max="9467" width="15.5703125" style="1" customWidth="1"/>
    <col min="9468" max="9714" width="9.140625" style="1"/>
    <col min="9715" max="9715" width="5.85546875" style="1" customWidth="1"/>
    <col min="9716" max="9716" width="8.140625" style="1" customWidth="1"/>
    <col min="9717" max="9717" width="48" style="1" customWidth="1"/>
    <col min="9718" max="9718" width="22.5703125" style="1" customWidth="1"/>
    <col min="9719" max="9719" width="14.7109375" style="1" customWidth="1"/>
    <col min="9720" max="9720" width="12.42578125" style="1" customWidth="1"/>
    <col min="9721" max="9721" width="23.7109375" style="1" customWidth="1"/>
    <col min="9722" max="9723" width="15.5703125" style="1" customWidth="1"/>
    <col min="9724" max="9970" width="9.140625" style="1"/>
    <col min="9971" max="9971" width="5.85546875" style="1" customWidth="1"/>
    <col min="9972" max="9972" width="8.140625" style="1" customWidth="1"/>
    <col min="9973" max="9973" width="48" style="1" customWidth="1"/>
    <col min="9974" max="9974" width="22.5703125" style="1" customWidth="1"/>
    <col min="9975" max="9975" width="14.7109375" style="1" customWidth="1"/>
    <col min="9976" max="9976" width="12.42578125" style="1" customWidth="1"/>
    <col min="9977" max="9977" width="23.7109375" style="1" customWidth="1"/>
    <col min="9978" max="9979" width="15.5703125" style="1" customWidth="1"/>
    <col min="9980" max="10226" width="9.140625" style="1"/>
    <col min="10227" max="10227" width="5.85546875" style="1" customWidth="1"/>
    <col min="10228" max="10228" width="8.140625" style="1" customWidth="1"/>
    <col min="10229" max="10229" width="48" style="1" customWidth="1"/>
    <col min="10230" max="10230" width="22.5703125" style="1" customWidth="1"/>
    <col min="10231" max="10231" width="14.7109375" style="1" customWidth="1"/>
    <col min="10232" max="10232" width="12.42578125" style="1" customWidth="1"/>
    <col min="10233" max="10233" width="23.7109375" style="1" customWidth="1"/>
    <col min="10234" max="10235" width="15.5703125" style="1" customWidth="1"/>
    <col min="10236" max="10482" width="9.140625" style="1"/>
    <col min="10483" max="10483" width="5.85546875" style="1" customWidth="1"/>
    <col min="10484" max="10484" width="8.140625" style="1" customWidth="1"/>
    <col min="10485" max="10485" width="48" style="1" customWidth="1"/>
    <col min="10486" max="10486" width="22.5703125" style="1" customWidth="1"/>
    <col min="10487" max="10487" width="14.7109375" style="1" customWidth="1"/>
    <col min="10488" max="10488" width="12.42578125" style="1" customWidth="1"/>
    <col min="10489" max="10489" width="23.7109375" style="1" customWidth="1"/>
    <col min="10490" max="10491" width="15.5703125" style="1" customWidth="1"/>
    <col min="10492" max="10738" width="9.140625" style="1"/>
    <col min="10739" max="10739" width="5.85546875" style="1" customWidth="1"/>
    <col min="10740" max="10740" width="8.140625" style="1" customWidth="1"/>
    <col min="10741" max="10741" width="48" style="1" customWidth="1"/>
    <col min="10742" max="10742" width="22.5703125" style="1" customWidth="1"/>
    <col min="10743" max="10743" width="14.7109375" style="1" customWidth="1"/>
    <col min="10744" max="10744" width="12.42578125" style="1" customWidth="1"/>
    <col min="10745" max="10745" width="23.7109375" style="1" customWidth="1"/>
    <col min="10746" max="10747" width="15.5703125" style="1" customWidth="1"/>
    <col min="10748" max="10994" width="9.140625" style="1"/>
    <col min="10995" max="10995" width="5.85546875" style="1" customWidth="1"/>
    <col min="10996" max="10996" width="8.140625" style="1" customWidth="1"/>
    <col min="10997" max="10997" width="48" style="1" customWidth="1"/>
    <col min="10998" max="10998" width="22.5703125" style="1" customWidth="1"/>
    <col min="10999" max="10999" width="14.7109375" style="1" customWidth="1"/>
    <col min="11000" max="11000" width="12.42578125" style="1" customWidth="1"/>
    <col min="11001" max="11001" width="23.7109375" style="1" customWidth="1"/>
    <col min="11002" max="11003" width="15.5703125" style="1" customWidth="1"/>
    <col min="11004" max="11250" width="9.140625" style="1"/>
    <col min="11251" max="11251" width="5.85546875" style="1" customWidth="1"/>
    <col min="11252" max="11252" width="8.140625" style="1" customWidth="1"/>
    <col min="11253" max="11253" width="48" style="1" customWidth="1"/>
    <col min="11254" max="11254" width="22.5703125" style="1" customWidth="1"/>
    <col min="11255" max="11255" width="14.7109375" style="1" customWidth="1"/>
    <col min="11256" max="11256" width="12.42578125" style="1" customWidth="1"/>
    <col min="11257" max="11257" width="23.7109375" style="1" customWidth="1"/>
    <col min="11258" max="11259" width="15.5703125" style="1" customWidth="1"/>
    <col min="11260" max="11506" width="9.140625" style="1"/>
    <col min="11507" max="11507" width="5.85546875" style="1" customWidth="1"/>
    <col min="11508" max="11508" width="8.140625" style="1" customWidth="1"/>
    <col min="11509" max="11509" width="48" style="1" customWidth="1"/>
    <col min="11510" max="11510" width="22.5703125" style="1" customWidth="1"/>
    <col min="11511" max="11511" width="14.7109375" style="1" customWidth="1"/>
    <col min="11512" max="11512" width="12.42578125" style="1" customWidth="1"/>
    <col min="11513" max="11513" width="23.7109375" style="1" customWidth="1"/>
    <col min="11514" max="11515" width="15.5703125" style="1" customWidth="1"/>
    <col min="11516" max="11762" width="9.140625" style="1"/>
    <col min="11763" max="11763" width="5.85546875" style="1" customWidth="1"/>
    <col min="11764" max="11764" width="8.140625" style="1" customWidth="1"/>
    <col min="11765" max="11765" width="48" style="1" customWidth="1"/>
    <col min="11766" max="11766" width="22.5703125" style="1" customWidth="1"/>
    <col min="11767" max="11767" width="14.7109375" style="1" customWidth="1"/>
    <col min="11768" max="11768" width="12.42578125" style="1" customWidth="1"/>
    <col min="11769" max="11769" width="23.7109375" style="1" customWidth="1"/>
    <col min="11770" max="11771" width="15.5703125" style="1" customWidth="1"/>
    <col min="11772" max="12018" width="9.140625" style="1"/>
    <col min="12019" max="12019" width="5.85546875" style="1" customWidth="1"/>
    <col min="12020" max="12020" width="8.140625" style="1" customWidth="1"/>
    <col min="12021" max="12021" width="48" style="1" customWidth="1"/>
    <col min="12022" max="12022" width="22.5703125" style="1" customWidth="1"/>
    <col min="12023" max="12023" width="14.7109375" style="1" customWidth="1"/>
    <col min="12024" max="12024" width="12.42578125" style="1" customWidth="1"/>
    <col min="12025" max="12025" width="23.7109375" style="1" customWidth="1"/>
    <col min="12026" max="12027" width="15.5703125" style="1" customWidth="1"/>
    <col min="12028" max="12274" width="9.140625" style="1"/>
    <col min="12275" max="12275" width="5.85546875" style="1" customWidth="1"/>
    <col min="12276" max="12276" width="8.140625" style="1" customWidth="1"/>
    <col min="12277" max="12277" width="48" style="1" customWidth="1"/>
    <col min="12278" max="12278" width="22.5703125" style="1" customWidth="1"/>
    <col min="12279" max="12279" width="14.7109375" style="1" customWidth="1"/>
    <col min="12280" max="12280" width="12.42578125" style="1" customWidth="1"/>
    <col min="12281" max="12281" width="23.7109375" style="1" customWidth="1"/>
    <col min="12282" max="12283" width="15.5703125" style="1" customWidth="1"/>
    <col min="12284" max="12530" width="9.140625" style="1"/>
    <col min="12531" max="12531" width="5.85546875" style="1" customWidth="1"/>
    <col min="12532" max="12532" width="8.140625" style="1" customWidth="1"/>
    <col min="12533" max="12533" width="48" style="1" customWidth="1"/>
    <col min="12534" max="12534" width="22.5703125" style="1" customWidth="1"/>
    <col min="12535" max="12535" width="14.7109375" style="1" customWidth="1"/>
    <col min="12536" max="12536" width="12.42578125" style="1" customWidth="1"/>
    <col min="12537" max="12537" width="23.7109375" style="1" customWidth="1"/>
    <col min="12538" max="12539" width="15.5703125" style="1" customWidth="1"/>
    <col min="12540" max="12786" width="9.140625" style="1"/>
    <col min="12787" max="12787" width="5.85546875" style="1" customWidth="1"/>
    <col min="12788" max="12788" width="8.140625" style="1" customWidth="1"/>
    <col min="12789" max="12789" width="48" style="1" customWidth="1"/>
    <col min="12790" max="12790" width="22.5703125" style="1" customWidth="1"/>
    <col min="12791" max="12791" width="14.7109375" style="1" customWidth="1"/>
    <col min="12792" max="12792" width="12.42578125" style="1" customWidth="1"/>
    <col min="12793" max="12793" width="23.7109375" style="1" customWidth="1"/>
    <col min="12794" max="12795" width="15.5703125" style="1" customWidth="1"/>
    <col min="12796" max="13042" width="9.140625" style="1"/>
    <col min="13043" max="13043" width="5.85546875" style="1" customWidth="1"/>
    <col min="13044" max="13044" width="8.140625" style="1" customWidth="1"/>
    <col min="13045" max="13045" width="48" style="1" customWidth="1"/>
    <col min="13046" max="13046" width="22.5703125" style="1" customWidth="1"/>
    <col min="13047" max="13047" width="14.7109375" style="1" customWidth="1"/>
    <col min="13048" max="13048" width="12.42578125" style="1" customWidth="1"/>
    <col min="13049" max="13049" width="23.7109375" style="1" customWidth="1"/>
    <col min="13050" max="13051" width="15.5703125" style="1" customWidth="1"/>
    <col min="13052" max="13298" width="9.140625" style="1"/>
    <col min="13299" max="13299" width="5.85546875" style="1" customWidth="1"/>
    <col min="13300" max="13300" width="8.140625" style="1" customWidth="1"/>
    <col min="13301" max="13301" width="48" style="1" customWidth="1"/>
    <col min="13302" max="13302" width="22.5703125" style="1" customWidth="1"/>
    <col min="13303" max="13303" width="14.7109375" style="1" customWidth="1"/>
    <col min="13304" max="13304" width="12.42578125" style="1" customWidth="1"/>
    <col min="13305" max="13305" width="23.7109375" style="1" customWidth="1"/>
    <col min="13306" max="13307" width="15.5703125" style="1" customWidth="1"/>
    <col min="13308" max="13554" width="9.140625" style="1"/>
    <col min="13555" max="13555" width="5.85546875" style="1" customWidth="1"/>
    <col min="13556" max="13556" width="8.140625" style="1" customWidth="1"/>
    <col min="13557" max="13557" width="48" style="1" customWidth="1"/>
    <col min="13558" max="13558" width="22.5703125" style="1" customWidth="1"/>
    <col min="13559" max="13559" width="14.7109375" style="1" customWidth="1"/>
    <col min="13560" max="13560" width="12.42578125" style="1" customWidth="1"/>
    <col min="13561" max="13561" width="23.7109375" style="1" customWidth="1"/>
    <col min="13562" max="13563" width="15.5703125" style="1" customWidth="1"/>
    <col min="13564" max="13810" width="9.140625" style="1"/>
    <col min="13811" max="13811" width="5.85546875" style="1" customWidth="1"/>
    <col min="13812" max="13812" width="8.140625" style="1" customWidth="1"/>
    <col min="13813" max="13813" width="48" style="1" customWidth="1"/>
    <col min="13814" max="13814" width="22.5703125" style="1" customWidth="1"/>
    <col min="13815" max="13815" width="14.7109375" style="1" customWidth="1"/>
    <col min="13816" max="13816" width="12.42578125" style="1" customWidth="1"/>
    <col min="13817" max="13817" width="23.7109375" style="1" customWidth="1"/>
    <col min="13818" max="13819" width="15.5703125" style="1" customWidth="1"/>
    <col min="13820" max="14066" width="9.140625" style="1"/>
    <col min="14067" max="14067" width="5.85546875" style="1" customWidth="1"/>
    <col min="14068" max="14068" width="8.140625" style="1" customWidth="1"/>
    <col min="14069" max="14069" width="48" style="1" customWidth="1"/>
    <col min="14070" max="14070" width="22.5703125" style="1" customWidth="1"/>
    <col min="14071" max="14071" width="14.7109375" style="1" customWidth="1"/>
    <col min="14072" max="14072" width="12.42578125" style="1" customWidth="1"/>
    <col min="14073" max="14073" width="23.7109375" style="1" customWidth="1"/>
    <col min="14074" max="14075" width="15.5703125" style="1" customWidth="1"/>
    <col min="14076" max="14322" width="9.140625" style="1"/>
    <col min="14323" max="14323" width="5.85546875" style="1" customWidth="1"/>
    <col min="14324" max="14324" width="8.140625" style="1" customWidth="1"/>
    <col min="14325" max="14325" width="48" style="1" customWidth="1"/>
    <col min="14326" max="14326" width="22.5703125" style="1" customWidth="1"/>
    <col min="14327" max="14327" width="14.7109375" style="1" customWidth="1"/>
    <col min="14328" max="14328" width="12.42578125" style="1" customWidth="1"/>
    <col min="14329" max="14329" width="23.7109375" style="1" customWidth="1"/>
    <col min="14330" max="14331" width="15.5703125" style="1" customWidth="1"/>
    <col min="14332" max="14578" width="9.140625" style="1"/>
    <col min="14579" max="14579" width="5.85546875" style="1" customWidth="1"/>
    <col min="14580" max="14580" width="8.140625" style="1" customWidth="1"/>
    <col min="14581" max="14581" width="48" style="1" customWidth="1"/>
    <col min="14582" max="14582" width="22.5703125" style="1" customWidth="1"/>
    <col min="14583" max="14583" width="14.7109375" style="1" customWidth="1"/>
    <col min="14584" max="14584" width="12.42578125" style="1" customWidth="1"/>
    <col min="14585" max="14585" width="23.7109375" style="1" customWidth="1"/>
    <col min="14586" max="14587" width="15.5703125" style="1" customWidth="1"/>
    <col min="14588" max="14834" width="9.140625" style="1"/>
    <col min="14835" max="14835" width="5.85546875" style="1" customWidth="1"/>
    <col min="14836" max="14836" width="8.140625" style="1" customWidth="1"/>
    <col min="14837" max="14837" width="48" style="1" customWidth="1"/>
    <col min="14838" max="14838" width="22.5703125" style="1" customWidth="1"/>
    <col min="14839" max="14839" width="14.7109375" style="1" customWidth="1"/>
    <col min="14840" max="14840" width="12.42578125" style="1" customWidth="1"/>
    <col min="14841" max="14841" width="23.7109375" style="1" customWidth="1"/>
    <col min="14842" max="14843" width="15.5703125" style="1" customWidth="1"/>
    <col min="14844" max="15090" width="9.140625" style="1"/>
    <col min="15091" max="15091" width="5.85546875" style="1" customWidth="1"/>
    <col min="15092" max="15092" width="8.140625" style="1" customWidth="1"/>
    <col min="15093" max="15093" width="48" style="1" customWidth="1"/>
    <col min="15094" max="15094" width="22.5703125" style="1" customWidth="1"/>
    <col min="15095" max="15095" width="14.7109375" style="1" customWidth="1"/>
    <col min="15096" max="15096" width="12.42578125" style="1" customWidth="1"/>
    <col min="15097" max="15097" width="23.7109375" style="1" customWidth="1"/>
    <col min="15098" max="15099" width="15.5703125" style="1" customWidth="1"/>
    <col min="15100" max="15346" width="9.140625" style="1"/>
    <col min="15347" max="15347" width="5.85546875" style="1" customWidth="1"/>
    <col min="15348" max="15348" width="8.140625" style="1" customWidth="1"/>
    <col min="15349" max="15349" width="48" style="1" customWidth="1"/>
    <col min="15350" max="15350" width="22.5703125" style="1" customWidth="1"/>
    <col min="15351" max="15351" width="14.7109375" style="1" customWidth="1"/>
    <col min="15352" max="15352" width="12.42578125" style="1" customWidth="1"/>
    <col min="15353" max="15353" width="23.7109375" style="1" customWidth="1"/>
    <col min="15354" max="15355" width="15.5703125" style="1" customWidth="1"/>
    <col min="15356" max="15602" width="9.140625" style="1"/>
    <col min="15603" max="15603" width="5.85546875" style="1" customWidth="1"/>
    <col min="15604" max="15604" width="8.140625" style="1" customWidth="1"/>
    <col min="15605" max="15605" width="48" style="1" customWidth="1"/>
    <col min="15606" max="15606" width="22.5703125" style="1" customWidth="1"/>
    <col min="15607" max="15607" width="14.7109375" style="1" customWidth="1"/>
    <col min="15608" max="15608" width="12.42578125" style="1" customWidth="1"/>
    <col min="15609" max="15609" width="23.7109375" style="1" customWidth="1"/>
    <col min="15610" max="15611" width="15.5703125" style="1" customWidth="1"/>
    <col min="15612" max="15858" width="9.140625" style="1"/>
    <col min="15859" max="15859" width="5.85546875" style="1" customWidth="1"/>
    <col min="15860" max="15860" width="8.140625" style="1" customWidth="1"/>
    <col min="15861" max="15861" width="48" style="1" customWidth="1"/>
    <col min="15862" max="15862" width="22.5703125" style="1" customWidth="1"/>
    <col min="15863" max="15863" width="14.7109375" style="1" customWidth="1"/>
    <col min="15864" max="15864" width="12.42578125" style="1" customWidth="1"/>
    <col min="15865" max="15865" width="23.7109375" style="1" customWidth="1"/>
    <col min="15866" max="15867" width="15.5703125" style="1" customWidth="1"/>
    <col min="15868" max="16114" width="9.140625" style="1"/>
    <col min="16115" max="16115" width="5.85546875" style="1" customWidth="1"/>
    <col min="16116" max="16116" width="8.140625" style="1" customWidth="1"/>
    <col min="16117" max="16117" width="48" style="1" customWidth="1"/>
    <col min="16118" max="16118" width="22.5703125" style="1" customWidth="1"/>
    <col min="16119" max="16119" width="14.7109375" style="1" customWidth="1"/>
    <col min="16120" max="16120" width="12.42578125" style="1" customWidth="1"/>
    <col min="16121" max="16121" width="23.7109375" style="1" customWidth="1"/>
    <col min="16122" max="16123" width="15.5703125" style="1" customWidth="1"/>
    <col min="16124" max="16370" width="9.140625" style="1"/>
    <col min="16371" max="16384" width="8.85546875" style="1" customWidth="1"/>
  </cols>
  <sheetData>
    <row r="1" spans="1:7" x14ac:dyDescent="0.25">
      <c r="F1" s="2"/>
    </row>
    <row r="2" spans="1:7" ht="43.5" customHeight="1" x14ac:dyDescent="0.3">
      <c r="B2" s="74" t="s">
        <v>81</v>
      </c>
      <c r="C2" s="74"/>
      <c r="D2" s="74"/>
      <c r="E2" s="74"/>
      <c r="F2" s="74"/>
      <c r="G2" s="75"/>
    </row>
    <row r="3" spans="1:7" ht="21" customHeight="1" x14ac:dyDescent="0.25">
      <c r="B3" s="19" t="s">
        <v>45</v>
      </c>
      <c r="C3" s="63"/>
      <c r="D3" s="63"/>
      <c r="E3" s="63"/>
      <c r="F3" s="63"/>
      <c r="G3" s="56">
        <v>44681</v>
      </c>
    </row>
    <row r="4" spans="1:7" ht="8.25" customHeight="1" x14ac:dyDescent="0.3">
      <c r="B4" s="19"/>
      <c r="C4" s="63"/>
      <c r="D4" s="63"/>
      <c r="E4" s="63"/>
      <c r="F4" s="63"/>
      <c r="G4" s="27"/>
    </row>
    <row r="5" spans="1:7" ht="97.5" customHeight="1" x14ac:dyDescent="0.3">
      <c r="A5" s="76" t="s">
        <v>65</v>
      </c>
      <c r="B5" s="77"/>
      <c r="C5" s="77"/>
      <c r="D5" s="77"/>
      <c r="E5" s="77"/>
      <c r="F5" s="77"/>
      <c r="G5" s="77"/>
    </row>
    <row r="6" spans="1:7" ht="63.7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ht="11.25" customHeight="1" x14ac:dyDescent="0.25">
      <c r="A7" s="78"/>
      <c r="B7" s="78"/>
      <c r="C7" s="78"/>
      <c r="D7" s="78"/>
      <c r="E7" s="78"/>
      <c r="F7" s="78"/>
      <c r="G7" s="78"/>
    </row>
    <row r="8" spans="1:7" ht="48.75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5" t="s">
        <v>5</v>
      </c>
    </row>
    <row r="9" spans="1:7" ht="47.25" x14ac:dyDescent="0.25">
      <c r="A9" s="3">
        <v>1</v>
      </c>
      <c r="B9" s="6" t="s">
        <v>9</v>
      </c>
      <c r="C9" s="3" t="s">
        <v>10</v>
      </c>
      <c r="D9" s="7">
        <v>0.34</v>
      </c>
      <c r="E9" s="7">
        <v>3928.8</v>
      </c>
      <c r="F9" s="4" t="s">
        <v>11</v>
      </c>
      <c r="G9" s="8">
        <f>D9*E9</f>
        <v>1335.7920000000001</v>
      </c>
    </row>
    <row r="10" spans="1:7" ht="47.25" x14ac:dyDescent="0.25">
      <c r="A10" s="3">
        <f t="shared" ref="A10:A28" si="0">A9+1</f>
        <v>2</v>
      </c>
      <c r="B10" s="6" t="s">
        <v>55</v>
      </c>
      <c r="C10" s="3" t="s">
        <v>10</v>
      </c>
      <c r="D10" s="7">
        <v>0.08</v>
      </c>
      <c r="E10" s="7">
        <v>3928.8</v>
      </c>
      <c r="F10" s="4" t="s">
        <v>11</v>
      </c>
      <c r="G10" s="8">
        <f t="shared" ref="G10:G28" si="1">D10*E10</f>
        <v>314.30400000000003</v>
      </c>
    </row>
    <row r="11" spans="1:7" ht="47.25" x14ac:dyDescent="0.25">
      <c r="A11" s="3">
        <f t="shared" si="0"/>
        <v>3</v>
      </c>
      <c r="B11" s="6" t="s">
        <v>13</v>
      </c>
      <c r="C11" s="3" t="s">
        <v>12</v>
      </c>
      <c r="D11" s="7">
        <v>0.17</v>
      </c>
      <c r="E11" s="7">
        <v>3928.8</v>
      </c>
      <c r="F11" s="4" t="s">
        <v>11</v>
      </c>
      <c r="G11" s="8">
        <f t="shared" si="1"/>
        <v>667.89600000000007</v>
      </c>
    </row>
    <row r="12" spans="1:7" ht="48.75" customHeight="1" x14ac:dyDescent="0.25">
      <c r="A12" s="3">
        <f t="shared" si="0"/>
        <v>4</v>
      </c>
      <c r="B12" s="6" t="s">
        <v>14</v>
      </c>
      <c r="C12" s="3" t="s">
        <v>15</v>
      </c>
      <c r="D12" s="7">
        <v>7.0000000000000007E-2</v>
      </c>
      <c r="E12" s="7">
        <v>3928.8</v>
      </c>
      <c r="F12" s="4" t="s">
        <v>11</v>
      </c>
      <c r="G12" s="8">
        <f t="shared" si="1"/>
        <v>275.01600000000002</v>
      </c>
    </row>
    <row r="13" spans="1:7" ht="78.75" x14ac:dyDescent="0.25">
      <c r="A13" s="3">
        <f t="shared" si="0"/>
        <v>5</v>
      </c>
      <c r="B13" s="6" t="s">
        <v>16</v>
      </c>
      <c r="C13" s="3" t="s">
        <v>17</v>
      </c>
      <c r="D13" s="7">
        <v>0.04</v>
      </c>
      <c r="E13" s="7">
        <v>3928.8</v>
      </c>
      <c r="F13" s="4" t="s">
        <v>11</v>
      </c>
      <c r="G13" s="8">
        <f t="shared" si="1"/>
        <v>157.15200000000002</v>
      </c>
    </row>
    <row r="14" spans="1:7" ht="63" x14ac:dyDescent="0.25">
      <c r="A14" s="3">
        <f t="shared" si="0"/>
        <v>6</v>
      </c>
      <c r="B14" s="6" t="s">
        <v>19</v>
      </c>
      <c r="C14" s="3" t="s">
        <v>20</v>
      </c>
      <c r="D14" s="7">
        <v>0.21</v>
      </c>
      <c r="E14" s="7">
        <v>3928.8</v>
      </c>
      <c r="F14" s="4" t="s">
        <v>11</v>
      </c>
      <c r="G14" s="8">
        <f t="shared" si="1"/>
        <v>825.048</v>
      </c>
    </row>
    <row r="15" spans="1:7" ht="47.25" x14ac:dyDescent="0.25">
      <c r="A15" s="3">
        <f t="shared" si="0"/>
        <v>7</v>
      </c>
      <c r="B15" s="6" t="s">
        <v>56</v>
      </c>
      <c r="C15" s="3" t="s">
        <v>22</v>
      </c>
      <c r="D15" s="7">
        <v>0.19</v>
      </c>
      <c r="E15" s="7">
        <v>3928.8</v>
      </c>
      <c r="F15" s="4" t="s">
        <v>11</v>
      </c>
      <c r="G15" s="8">
        <f t="shared" si="1"/>
        <v>746.47200000000009</v>
      </c>
    </row>
    <row r="16" spans="1:7" ht="47.25" x14ac:dyDescent="0.25">
      <c r="A16" s="3">
        <f t="shared" si="0"/>
        <v>8</v>
      </c>
      <c r="B16" s="6" t="s">
        <v>23</v>
      </c>
      <c r="C16" s="3" t="s">
        <v>22</v>
      </c>
      <c r="D16" s="7">
        <v>0.2</v>
      </c>
      <c r="E16" s="7">
        <v>3928.8</v>
      </c>
      <c r="F16" s="4" t="s">
        <v>11</v>
      </c>
      <c r="G16" s="8">
        <f t="shared" si="1"/>
        <v>785.7600000000001</v>
      </c>
    </row>
    <row r="17" spans="1:7" ht="58.5" customHeight="1" x14ac:dyDescent="0.25">
      <c r="A17" s="3">
        <f t="shared" si="0"/>
        <v>9</v>
      </c>
      <c r="B17" s="6" t="s">
        <v>24</v>
      </c>
      <c r="C17" s="3" t="s">
        <v>10</v>
      </c>
      <c r="D17" s="7">
        <v>0.54</v>
      </c>
      <c r="E17" s="7">
        <v>3928.8</v>
      </c>
      <c r="F17" s="4" t="s">
        <v>11</v>
      </c>
      <c r="G17" s="8">
        <f t="shared" si="1"/>
        <v>2121.5520000000001</v>
      </c>
    </row>
    <row r="18" spans="1:7" ht="54.75" customHeight="1" x14ac:dyDescent="0.25">
      <c r="A18" s="3">
        <f t="shared" si="0"/>
        <v>10</v>
      </c>
      <c r="B18" s="6" t="s">
        <v>25</v>
      </c>
      <c r="C18" s="3" t="s">
        <v>10</v>
      </c>
      <c r="D18" s="7">
        <v>0.46</v>
      </c>
      <c r="E18" s="7">
        <v>3928.8</v>
      </c>
      <c r="F18" s="4" t="s">
        <v>11</v>
      </c>
      <c r="G18" s="8">
        <f t="shared" si="1"/>
        <v>1807.2480000000003</v>
      </c>
    </row>
    <row r="19" spans="1:7" ht="41.25" customHeight="1" x14ac:dyDescent="0.25">
      <c r="A19" s="3">
        <f t="shared" si="0"/>
        <v>11</v>
      </c>
      <c r="B19" s="6" t="s">
        <v>26</v>
      </c>
      <c r="C19" s="3" t="s">
        <v>22</v>
      </c>
      <c r="D19" s="7">
        <v>0.05</v>
      </c>
      <c r="E19" s="7">
        <v>3928.8</v>
      </c>
      <c r="F19" s="4" t="s">
        <v>27</v>
      </c>
      <c r="G19" s="8">
        <f t="shared" si="1"/>
        <v>196.44000000000003</v>
      </c>
    </row>
    <row r="20" spans="1:7" ht="81.599999999999994" customHeight="1" x14ac:dyDescent="0.25">
      <c r="A20" s="3">
        <f t="shared" si="0"/>
        <v>12</v>
      </c>
      <c r="B20" s="6" t="s">
        <v>28</v>
      </c>
      <c r="C20" s="3" t="s">
        <v>22</v>
      </c>
      <c r="D20" s="7">
        <v>0.08</v>
      </c>
      <c r="E20" s="7">
        <v>3928.8</v>
      </c>
      <c r="F20" s="4" t="s">
        <v>61</v>
      </c>
      <c r="G20" s="8">
        <f t="shared" si="1"/>
        <v>314.30400000000003</v>
      </c>
    </row>
    <row r="21" spans="1:7" ht="31.5" x14ac:dyDescent="0.25">
      <c r="A21" s="3">
        <f t="shared" si="0"/>
        <v>13</v>
      </c>
      <c r="B21" s="6" t="s">
        <v>29</v>
      </c>
      <c r="C21" s="3" t="s">
        <v>30</v>
      </c>
      <c r="D21" s="7">
        <v>0.53</v>
      </c>
      <c r="E21" s="7">
        <v>3928.8</v>
      </c>
      <c r="F21" s="4" t="s">
        <v>18</v>
      </c>
      <c r="G21" s="8">
        <f t="shared" si="1"/>
        <v>2082.2640000000001</v>
      </c>
    </row>
    <row r="22" spans="1:7" ht="31.5" x14ac:dyDescent="0.25">
      <c r="A22" s="3">
        <f t="shared" si="0"/>
        <v>14</v>
      </c>
      <c r="B22" s="6" t="s">
        <v>43</v>
      </c>
      <c r="C22" s="3" t="s">
        <v>31</v>
      </c>
      <c r="D22" s="7">
        <v>1.73</v>
      </c>
      <c r="E22" s="7">
        <v>3928.8</v>
      </c>
      <c r="F22" s="4" t="s">
        <v>57</v>
      </c>
      <c r="G22" s="8">
        <f>D22*E22</f>
        <v>6796.8240000000005</v>
      </c>
    </row>
    <row r="23" spans="1:7" ht="31.5" x14ac:dyDescent="0.25">
      <c r="A23" s="3">
        <f t="shared" si="0"/>
        <v>15</v>
      </c>
      <c r="B23" s="6" t="s">
        <v>63</v>
      </c>
      <c r="C23" s="3" t="s">
        <v>32</v>
      </c>
      <c r="D23" s="7">
        <v>2.64</v>
      </c>
      <c r="E23" s="7">
        <v>3928.8</v>
      </c>
      <c r="F23" s="4" t="s">
        <v>33</v>
      </c>
      <c r="G23" s="8">
        <f t="shared" si="1"/>
        <v>10372.032000000001</v>
      </c>
    </row>
    <row r="24" spans="1:7" ht="31.5" x14ac:dyDescent="0.25">
      <c r="A24" s="3">
        <f>A23+1</f>
        <v>16</v>
      </c>
      <c r="B24" s="9" t="s">
        <v>34</v>
      </c>
      <c r="C24" s="11" t="s">
        <v>35</v>
      </c>
      <c r="D24" s="7">
        <f>6095.96*1.04</f>
        <v>6339.7984000000006</v>
      </c>
      <c r="E24" s="7">
        <v>2</v>
      </c>
      <c r="F24" s="4" t="s">
        <v>57</v>
      </c>
      <c r="G24" s="8">
        <f t="shared" si="1"/>
        <v>12679.596800000001</v>
      </c>
    </row>
    <row r="25" spans="1:7" x14ac:dyDescent="0.25">
      <c r="A25" s="3">
        <f t="shared" si="0"/>
        <v>17</v>
      </c>
      <c r="B25" s="9" t="s">
        <v>36</v>
      </c>
      <c r="C25" s="11" t="s">
        <v>10</v>
      </c>
      <c r="D25" s="7">
        <v>1.71</v>
      </c>
      <c r="E25" s="7">
        <v>3928.8</v>
      </c>
      <c r="F25" s="4" t="s">
        <v>57</v>
      </c>
      <c r="G25" s="8">
        <f t="shared" si="1"/>
        <v>6718.2480000000005</v>
      </c>
    </row>
    <row r="26" spans="1:7" x14ac:dyDescent="0.25">
      <c r="A26" s="3">
        <f t="shared" si="0"/>
        <v>18</v>
      </c>
      <c r="B26" s="9" t="s">
        <v>37</v>
      </c>
      <c r="C26" s="11" t="s">
        <v>38</v>
      </c>
      <c r="D26" s="7">
        <v>0.15</v>
      </c>
      <c r="E26" s="7">
        <v>3928.8</v>
      </c>
      <c r="F26" s="4" t="s">
        <v>57</v>
      </c>
      <c r="G26" s="8">
        <f t="shared" si="1"/>
        <v>589.32000000000005</v>
      </c>
    </row>
    <row r="27" spans="1:7" ht="31.5" x14ac:dyDescent="0.25">
      <c r="A27" s="3">
        <f t="shared" si="0"/>
        <v>19</v>
      </c>
      <c r="B27" s="12" t="s">
        <v>39</v>
      </c>
      <c r="C27" s="10" t="s">
        <v>10</v>
      </c>
      <c r="D27" s="7">
        <v>1.32</v>
      </c>
      <c r="E27" s="7">
        <v>3928.8</v>
      </c>
      <c r="F27" s="4" t="s">
        <v>57</v>
      </c>
      <c r="G27" s="8">
        <f t="shared" si="1"/>
        <v>5186.0160000000005</v>
      </c>
    </row>
    <row r="28" spans="1:7" s="17" customFormat="1" ht="47.25" x14ac:dyDescent="0.25">
      <c r="A28" s="13">
        <f t="shared" si="0"/>
        <v>20</v>
      </c>
      <c r="B28" s="14" t="s">
        <v>66</v>
      </c>
      <c r="C28" s="15" t="s">
        <v>10</v>
      </c>
      <c r="D28" s="16">
        <v>2.75</v>
      </c>
      <c r="E28" s="15">
        <v>3928.8</v>
      </c>
      <c r="F28" s="57" t="s">
        <v>21</v>
      </c>
      <c r="G28" s="8">
        <f t="shared" si="1"/>
        <v>10804.2</v>
      </c>
    </row>
    <row r="29" spans="1:7" s="20" customFormat="1" x14ac:dyDescent="0.25">
      <c r="A29" s="79" t="s">
        <v>42</v>
      </c>
      <c r="B29" s="80"/>
      <c r="C29" s="79"/>
      <c r="D29" s="79"/>
      <c r="E29" s="79"/>
      <c r="F29" s="79"/>
      <c r="G29" s="55">
        <f>SUM(G9:G28)</f>
        <v>64775.484800000006</v>
      </c>
    </row>
    <row r="30" spans="1:7" s="17" customFormat="1" x14ac:dyDescent="0.25">
      <c r="A30" s="73" t="s">
        <v>41</v>
      </c>
      <c r="B30" s="73"/>
      <c r="C30" s="73"/>
      <c r="D30" s="73"/>
      <c r="E30" s="73"/>
      <c r="F30" s="73"/>
      <c r="G30" s="73"/>
    </row>
    <row r="31" spans="1:7" s="17" customFormat="1" ht="37.5" customHeight="1" x14ac:dyDescent="0.25">
      <c r="A31" s="21" t="s">
        <v>0</v>
      </c>
      <c r="B31" s="21" t="s">
        <v>1</v>
      </c>
      <c r="C31" s="21" t="s">
        <v>2</v>
      </c>
      <c r="D31" s="21" t="s">
        <v>3</v>
      </c>
      <c r="E31" s="21" t="s">
        <v>4</v>
      </c>
      <c r="F31" s="4" t="s">
        <v>58</v>
      </c>
      <c r="G31" s="21" t="s">
        <v>5</v>
      </c>
    </row>
    <row r="32" spans="1:7" s="17" customFormat="1" ht="28.15" customHeight="1" x14ac:dyDescent="0.25">
      <c r="A32" s="21">
        <v>1</v>
      </c>
      <c r="B32" s="23" t="s">
        <v>60</v>
      </c>
      <c r="C32" s="24"/>
      <c r="D32" s="16"/>
      <c r="E32" s="21"/>
      <c r="F32" s="22" t="s">
        <v>62</v>
      </c>
      <c r="G32" s="25">
        <v>9907.61</v>
      </c>
    </row>
    <row r="33" spans="1:7" s="17" customFormat="1" ht="36.6" customHeight="1" x14ac:dyDescent="0.25">
      <c r="A33" s="21">
        <v>1</v>
      </c>
      <c r="B33" s="14" t="s">
        <v>6</v>
      </c>
      <c r="C33" s="21" t="s">
        <v>7</v>
      </c>
      <c r="D33" s="52">
        <v>14.62</v>
      </c>
      <c r="E33" s="52">
        <v>1800</v>
      </c>
      <c r="F33" s="53" t="s">
        <v>18</v>
      </c>
      <c r="G33" s="25">
        <v>0</v>
      </c>
    </row>
    <row r="34" spans="1:7" s="17" customFormat="1" ht="34.5" customHeight="1" x14ac:dyDescent="0.25">
      <c r="A34" s="21">
        <f>A33+1</f>
        <v>2</v>
      </c>
      <c r="B34" s="14" t="s">
        <v>8</v>
      </c>
      <c r="C34" s="21" t="s">
        <v>7</v>
      </c>
      <c r="D34" s="52">
        <v>10.55</v>
      </c>
      <c r="E34" s="52">
        <v>1800</v>
      </c>
      <c r="F34" s="53" t="s">
        <v>18</v>
      </c>
      <c r="G34" s="25">
        <v>0</v>
      </c>
    </row>
    <row r="35" spans="1:7" s="26" customFormat="1" x14ac:dyDescent="0.25">
      <c r="A35" s="84" t="s">
        <v>42</v>
      </c>
      <c r="B35" s="84"/>
      <c r="C35" s="84"/>
      <c r="D35" s="84"/>
      <c r="E35" s="84"/>
      <c r="F35" s="84"/>
      <c r="G35" s="54">
        <f>SUM(G32:G34)</f>
        <v>9907.61</v>
      </c>
    </row>
    <row r="36" spans="1:7" s="20" customFormat="1" x14ac:dyDescent="0.25">
      <c r="A36" s="79" t="s">
        <v>46</v>
      </c>
      <c r="B36" s="79"/>
      <c r="C36" s="79"/>
      <c r="D36" s="79"/>
      <c r="E36" s="79"/>
      <c r="F36" s="79"/>
      <c r="G36" s="54">
        <f>G29+G35</f>
        <v>74683.094800000006</v>
      </c>
    </row>
    <row r="37" spans="1:7" ht="23.25" customHeight="1" x14ac:dyDescent="0.3">
      <c r="A37" s="85" t="s">
        <v>80</v>
      </c>
      <c r="B37" s="86"/>
      <c r="C37" s="86"/>
      <c r="D37" s="86"/>
      <c r="E37" s="86"/>
      <c r="F37" s="86"/>
      <c r="G37" s="86"/>
    </row>
    <row r="38" spans="1:7" ht="23.25" customHeight="1" x14ac:dyDescent="0.3">
      <c r="A38" s="85" t="s">
        <v>82</v>
      </c>
      <c r="B38" s="77"/>
      <c r="C38" s="77"/>
      <c r="D38" s="77"/>
      <c r="E38" s="77"/>
      <c r="F38" s="77"/>
      <c r="G38" s="77"/>
    </row>
    <row r="39" spans="1:7" ht="21" customHeight="1" x14ac:dyDescent="0.3">
      <c r="A39" s="76" t="s">
        <v>48</v>
      </c>
      <c r="B39" s="77"/>
      <c r="C39" s="77"/>
      <c r="D39" s="77"/>
      <c r="E39" s="77"/>
      <c r="F39" s="77"/>
      <c r="G39" s="77"/>
    </row>
    <row r="40" spans="1:7" ht="22.5" customHeight="1" x14ac:dyDescent="0.3">
      <c r="A40" s="76" t="s">
        <v>49</v>
      </c>
      <c r="B40" s="77"/>
      <c r="C40" s="77"/>
      <c r="D40" s="77"/>
      <c r="E40" s="77"/>
      <c r="F40" s="77"/>
      <c r="G40" s="77"/>
    </row>
    <row r="41" spans="1:7" ht="23.25" customHeight="1" x14ac:dyDescent="0.3">
      <c r="A41" s="81" t="s">
        <v>50</v>
      </c>
      <c r="B41" s="82"/>
      <c r="C41" s="82"/>
      <c r="D41" s="82"/>
      <c r="E41" s="82"/>
      <c r="F41" s="82"/>
      <c r="G41" s="83"/>
    </row>
    <row r="42" spans="1:7" ht="6" customHeight="1" x14ac:dyDescent="0.25"/>
    <row r="43" spans="1:7" ht="15.75" customHeight="1" x14ac:dyDescent="0.3">
      <c r="B43" s="28"/>
      <c r="C43" s="29" t="s">
        <v>51</v>
      </c>
      <c r="D43" s="28"/>
      <c r="E43" s="28"/>
      <c r="F43" s="30"/>
      <c r="G43" s="28"/>
    </row>
    <row r="44" spans="1:7" ht="10.5" customHeight="1" x14ac:dyDescent="0.3">
      <c r="B44" s="28"/>
      <c r="C44" s="28"/>
      <c r="D44" s="28"/>
      <c r="E44" s="28"/>
      <c r="F44" s="30"/>
      <c r="G44" s="28"/>
    </row>
    <row r="45" spans="1:7" ht="18.75" x14ac:dyDescent="0.3">
      <c r="B45" s="28" t="s">
        <v>52</v>
      </c>
      <c r="C45" s="28" t="s">
        <v>64</v>
      </c>
      <c r="D45" s="28"/>
      <c r="E45" s="28"/>
      <c r="F45" s="31"/>
      <c r="G45" s="28"/>
    </row>
    <row r="46" spans="1:7" ht="12" customHeight="1" x14ac:dyDescent="0.3">
      <c r="B46" s="28"/>
      <c r="C46" s="28"/>
      <c r="D46" s="28"/>
      <c r="E46" s="28"/>
      <c r="F46" s="30"/>
      <c r="G46" s="28"/>
    </row>
    <row r="47" spans="1:7" ht="18.75" x14ac:dyDescent="0.3">
      <c r="B47" s="28" t="s">
        <v>53</v>
      </c>
      <c r="C47" s="28" t="s">
        <v>54</v>
      </c>
      <c r="D47" s="28"/>
      <c r="E47" s="28"/>
      <c r="F47" s="31"/>
      <c r="G47" s="28"/>
    </row>
    <row r="48" spans="1:7" hidden="1" x14ac:dyDescent="0.25"/>
    <row r="49" hidden="1" x14ac:dyDescent="0.25"/>
  </sheetData>
  <mergeCells count="13">
    <mergeCell ref="A41:G41"/>
    <mergeCell ref="A35:F35"/>
    <mergeCell ref="A36:F36"/>
    <mergeCell ref="A37:G37"/>
    <mergeCell ref="A38:G38"/>
    <mergeCell ref="A39:G39"/>
    <mergeCell ref="A40:G40"/>
    <mergeCell ref="A30:G30"/>
    <mergeCell ref="B2:G2"/>
    <mergeCell ref="A5:G5"/>
    <mergeCell ref="A6:G6"/>
    <mergeCell ref="A7:G7"/>
    <mergeCell ref="A29:F29"/>
  </mergeCells>
  <pageMargins left="0.78740157480314965" right="0.11811023622047245" top="0.15748031496062992" bottom="0.15748031496062992" header="0.15748031496062992" footer="0.15748031496062992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opLeftCell="A16" zoomScale="70" zoomScaleNormal="70" workbookViewId="0">
      <selection activeCell="A39" sqref="A39:G39"/>
    </sheetView>
  </sheetViews>
  <sheetFormatPr defaultRowHeight="15.75" x14ac:dyDescent="0.25"/>
  <cols>
    <col min="1" max="1" width="9.28515625" style="1" customWidth="1"/>
    <col min="2" max="2" width="50.7109375" style="1" customWidth="1"/>
    <col min="3" max="3" width="22.5703125" style="1" customWidth="1"/>
    <col min="4" max="4" width="18" style="1" customWidth="1"/>
    <col min="5" max="5" width="16" style="1" customWidth="1"/>
    <col min="6" max="6" width="23.7109375" style="18" customWidth="1"/>
    <col min="7" max="7" width="20.140625" style="1" customWidth="1"/>
    <col min="8" max="242" width="9.140625" style="1"/>
    <col min="243" max="243" width="5.85546875" style="1" customWidth="1"/>
    <col min="244" max="244" width="8.140625" style="1" customWidth="1"/>
    <col min="245" max="245" width="48" style="1" customWidth="1"/>
    <col min="246" max="246" width="22.5703125" style="1" customWidth="1"/>
    <col min="247" max="247" width="14.7109375" style="1" customWidth="1"/>
    <col min="248" max="248" width="12.42578125" style="1" customWidth="1"/>
    <col min="249" max="249" width="23.7109375" style="1" customWidth="1"/>
    <col min="250" max="251" width="15.5703125" style="1" customWidth="1"/>
    <col min="252" max="498" width="9.140625" style="1"/>
    <col min="499" max="499" width="5.85546875" style="1" customWidth="1"/>
    <col min="500" max="500" width="8.140625" style="1" customWidth="1"/>
    <col min="501" max="501" width="48" style="1" customWidth="1"/>
    <col min="502" max="502" width="22.5703125" style="1" customWidth="1"/>
    <col min="503" max="503" width="14.7109375" style="1" customWidth="1"/>
    <col min="504" max="504" width="12.42578125" style="1" customWidth="1"/>
    <col min="505" max="505" width="23.7109375" style="1" customWidth="1"/>
    <col min="506" max="507" width="15.5703125" style="1" customWidth="1"/>
    <col min="508" max="754" width="9.140625" style="1"/>
    <col min="755" max="755" width="5.85546875" style="1" customWidth="1"/>
    <col min="756" max="756" width="8.140625" style="1" customWidth="1"/>
    <col min="757" max="757" width="48" style="1" customWidth="1"/>
    <col min="758" max="758" width="22.5703125" style="1" customWidth="1"/>
    <col min="759" max="759" width="14.7109375" style="1" customWidth="1"/>
    <col min="760" max="760" width="12.42578125" style="1" customWidth="1"/>
    <col min="761" max="761" width="23.7109375" style="1" customWidth="1"/>
    <col min="762" max="763" width="15.5703125" style="1" customWidth="1"/>
    <col min="764" max="1010" width="9.140625" style="1"/>
    <col min="1011" max="1011" width="5.85546875" style="1" customWidth="1"/>
    <col min="1012" max="1012" width="8.140625" style="1" customWidth="1"/>
    <col min="1013" max="1013" width="48" style="1" customWidth="1"/>
    <col min="1014" max="1014" width="22.5703125" style="1" customWidth="1"/>
    <col min="1015" max="1015" width="14.7109375" style="1" customWidth="1"/>
    <col min="1016" max="1016" width="12.42578125" style="1" customWidth="1"/>
    <col min="1017" max="1017" width="23.7109375" style="1" customWidth="1"/>
    <col min="1018" max="1019" width="15.5703125" style="1" customWidth="1"/>
    <col min="1020" max="1266" width="9.140625" style="1"/>
    <col min="1267" max="1267" width="5.85546875" style="1" customWidth="1"/>
    <col min="1268" max="1268" width="8.140625" style="1" customWidth="1"/>
    <col min="1269" max="1269" width="48" style="1" customWidth="1"/>
    <col min="1270" max="1270" width="22.5703125" style="1" customWidth="1"/>
    <col min="1271" max="1271" width="14.7109375" style="1" customWidth="1"/>
    <col min="1272" max="1272" width="12.42578125" style="1" customWidth="1"/>
    <col min="1273" max="1273" width="23.7109375" style="1" customWidth="1"/>
    <col min="1274" max="1275" width="15.5703125" style="1" customWidth="1"/>
    <col min="1276" max="1522" width="9.140625" style="1"/>
    <col min="1523" max="1523" width="5.85546875" style="1" customWidth="1"/>
    <col min="1524" max="1524" width="8.140625" style="1" customWidth="1"/>
    <col min="1525" max="1525" width="48" style="1" customWidth="1"/>
    <col min="1526" max="1526" width="22.5703125" style="1" customWidth="1"/>
    <col min="1527" max="1527" width="14.7109375" style="1" customWidth="1"/>
    <col min="1528" max="1528" width="12.42578125" style="1" customWidth="1"/>
    <col min="1529" max="1529" width="23.7109375" style="1" customWidth="1"/>
    <col min="1530" max="1531" width="15.5703125" style="1" customWidth="1"/>
    <col min="1532" max="1778" width="9.140625" style="1"/>
    <col min="1779" max="1779" width="5.85546875" style="1" customWidth="1"/>
    <col min="1780" max="1780" width="8.140625" style="1" customWidth="1"/>
    <col min="1781" max="1781" width="48" style="1" customWidth="1"/>
    <col min="1782" max="1782" width="22.5703125" style="1" customWidth="1"/>
    <col min="1783" max="1783" width="14.7109375" style="1" customWidth="1"/>
    <col min="1784" max="1784" width="12.42578125" style="1" customWidth="1"/>
    <col min="1785" max="1785" width="23.7109375" style="1" customWidth="1"/>
    <col min="1786" max="1787" width="15.5703125" style="1" customWidth="1"/>
    <col min="1788" max="2034" width="9.140625" style="1"/>
    <col min="2035" max="2035" width="5.85546875" style="1" customWidth="1"/>
    <col min="2036" max="2036" width="8.140625" style="1" customWidth="1"/>
    <col min="2037" max="2037" width="48" style="1" customWidth="1"/>
    <col min="2038" max="2038" width="22.5703125" style="1" customWidth="1"/>
    <col min="2039" max="2039" width="14.7109375" style="1" customWidth="1"/>
    <col min="2040" max="2040" width="12.42578125" style="1" customWidth="1"/>
    <col min="2041" max="2041" width="23.7109375" style="1" customWidth="1"/>
    <col min="2042" max="2043" width="15.5703125" style="1" customWidth="1"/>
    <col min="2044" max="2290" width="9.140625" style="1"/>
    <col min="2291" max="2291" width="5.85546875" style="1" customWidth="1"/>
    <col min="2292" max="2292" width="8.140625" style="1" customWidth="1"/>
    <col min="2293" max="2293" width="48" style="1" customWidth="1"/>
    <col min="2294" max="2294" width="22.5703125" style="1" customWidth="1"/>
    <col min="2295" max="2295" width="14.7109375" style="1" customWidth="1"/>
    <col min="2296" max="2296" width="12.42578125" style="1" customWidth="1"/>
    <col min="2297" max="2297" width="23.7109375" style="1" customWidth="1"/>
    <col min="2298" max="2299" width="15.5703125" style="1" customWidth="1"/>
    <col min="2300" max="2546" width="9.140625" style="1"/>
    <col min="2547" max="2547" width="5.85546875" style="1" customWidth="1"/>
    <col min="2548" max="2548" width="8.140625" style="1" customWidth="1"/>
    <col min="2549" max="2549" width="48" style="1" customWidth="1"/>
    <col min="2550" max="2550" width="22.5703125" style="1" customWidth="1"/>
    <col min="2551" max="2551" width="14.7109375" style="1" customWidth="1"/>
    <col min="2552" max="2552" width="12.42578125" style="1" customWidth="1"/>
    <col min="2553" max="2553" width="23.7109375" style="1" customWidth="1"/>
    <col min="2554" max="2555" width="15.5703125" style="1" customWidth="1"/>
    <col min="2556" max="2802" width="9.140625" style="1"/>
    <col min="2803" max="2803" width="5.85546875" style="1" customWidth="1"/>
    <col min="2804" max="2804" width="8.140625" style="1" customWidth="1"/>
    <col min="2805" max="2805" width="48" style="1" customWidth="1"/>
    <col min="2806" max="2806" width="22.5703125" style="1" customWidth="1"/>
    <col min="2807" max="2807" width="14.7109375" style="1" customWidth="1"/>
    <col min="2808" max="2808" width="12.42578125" style="1" customWidth="1"/>
    <col min="2809" max="2809" width="23.7109375" style="1" customWidth="1"/>
    <col min="2810" max="2811" width="15.5703125" style="1" customWidth="1"/>
    <col min="2812" max="3058" width="9.140625" style="1"/>
    <col min="3059" max="3059" width="5.85546875" style="1" customWidth="1"/>
    <col min="3060" max="3060" width="8.140625" style="1" customWidth="1"/>
    <col min="3061" max="3061" width="48" style="1" customWidth="1"/>
    <col min="3062" max="3062" width="22.5703125" style="1" customWidth="1"/>
    <col min="3063" max="3063" width="14.7109375" style="1" customWidth="1"/>
    <col min="3064" max="3064" width="12.42578125" style="1" customWidth="1"/>
    <col min="3065" max="3065" width="23.7109375" style="1" customWidth="1"/>
    <col min="3066" max="3067" width="15.5703125" style="1" customWidth="1"/>
    <col min="3068" max="3314" width="9.140625" style="1"/>
    <col min="3315" max="3315" width="5.85546875" style="1" customWidth="1"/>
    <col min="3316" max="3316" width="8.140625" style="1" customWidth="1"/>
    <col min="3317" max="3317" width="48" style="1" customWidth="1"/>
    <col min="3318" max="3318" width="22.5703125" style="1" customWidth="1"/>
    <col min="3319" max="3319" width="14.7109375" style="1" customWidth="1"/>
    <col min="3320" max="3320" width="12.42578125" style="1" customWidth="1"/>
    <col min="3321" max="3321" width="23.7109375" style="1" customWidth="1"/>
    <col min="3322" max="3323" width="15.5703125" style="1" customWidth="1"/>
    <col min="3324" max="3570" width="9.140625" style="1"/>
    <col min="3571" max="3571" width="5.85546875" style="1" customWidth="1"/>
    <col min="3572" max="3572" width="8.140625" style="1" customWidth="1"/>
    <col min="3573" max="3573" width="48" style="1" customWidth="1"/>
    <col min="3574" max="3574" width="22.5703125" style="1" customWidth="1"/>
    <col min="3575" max="3575" width="14.7109375" style="1" customWidth="1"/>
    <col min="3576" max="3576" width="12.42578125" style="1" customWidth="1"/>
    <col min="3577" max="3577" width="23.7109375" style="1" customWidth="1"/>
    <col min="3578" max="3579" width="15.5703125" style="1" customWidth="1"/>
    <col min="3580" max="3826" width="9.140625" style="1"/>
    <col min="3827" max="3827" width="5.85546875" style="1" customWidth="1"/>
    <col min="3828" max="3828" width="8.140625" style="1" customWidth="1"/>
    <col min="3829" max="3829" width="48" style="1" customWidth="1"/>
    <col min="3830" max="3830" width="22.5703125" style="1" customWidth="1"/>
    <col min="3831" max="3831" width="14.7109375" style="1" customWidth="1"/>
    <col min="3832" max="3832" width="12.42578125" style="1" customWidth="1"/>
    <col min="3833" max="3833" width="23.7109375" style="1" customWidth="1"/>
    <col min="3834" max="3835" width="15.5703125" style="1" customWidth="1"/>
    <col min="3836" max="4082" width="9.140625" style="1"/>
    <col min="4083" max="4083" width="5.85546875" style="1" customWidth="1"/>
    <col min="4084" max="4084" width="8.140625" style="1" customWidth="1"/>
    <col min="4085" max="4085" width="48" style="1" customWidth="1"/>
    <col min="4086" max="4086" width="22.5703125" style="1" customWidth="1"/>
    <col min="4087" max="4087" width="14.7109375" style="1" customWidth="1"/>
    <col min="4088" max="4088" width="12.42578125" style="1" customWidth="1"/>
    <col min="4089" max="4089" width="23.7109375" style="1" customWidth="1"/>
    <col min="4090" max="4091" width="15.5703125" style="1" customWidth="1"/>
    <col min="4092" max="4338" width="9.140625" style="1"/>
    <col min="4339" max="4339" width="5.85546875" style="1" customWidth="1"/>
    <col min="4340" max="4340" width="8.140625" style="1" customWidth="1"/>
    <col min="4341" max="4341" width="48" style="1" customWidth="1"/>
    <col min="4342" max="4342" width="22.5703125" style="1" customWidth="1"/>
    <col min="4343" max="4343" width="14.7109375" style="1" customWidth="1"/>
    <col min="4344" max="4344" width="12.42578125" style="1" customWidth="1"/>
    <col min="4345" max="4345" width="23.7109375" style="1" customWidth="1"/>
    <col min="4346" max="4347" width="15.5703125" style="1" customWidth="1"/>
    <col min="4348" max="4594" width="9.140625" style="1"/>
    <col min="4595" max="4595" width="5.85546875" style="1" customWidth="1"/>
    <col min="4596" max="4596" width="8.140625" style="1" customWidth="1"/>
    <col min="4597" max="4597" width="48" style="1" customWidth="1"/>
    <col min="4598" max="4598" width="22.5703125" style="1" customWidth="1"/>
    <col min="4599" max="4599" width="14.7109375" style="1" customWidth="1"/>
    <col min="4600" max="4600" width="12.42578125" style="1" customWidth="1"/>
    <col min="4601" max="4601" width="23.7109375" style="1" customWidth="1"/>
    <col min="4602" max="4603" width="15.5703125" style="1" customWidth="1"/>
    <col min="4604" max="4850" width="9.140625" style="1"/>
    <col min="4851" max="4851" width="5.85546875" style="1" customWidth="1"/>
    <col min="4852" max="4852" width="8.140625" style="1" customWidth="1"/>
    <col min="4853" max="4853" width="48" style="1" customWidth="1"/>
    <col min="4854" max="4854" width="22.5703125" style="1" customWidth="1"/>
    <col min="4855" max="4855" width="14.7109375" style="1" customWidth="1"/>
    <col min="4856" max="4856" width="12.42578125" style="1" customWidth="1"/>
    <col min="4857" max="4857" width="23.7109375" style="1" customWidth="1"/>
    <col min="4858" max="4859" width="15.5703125" style="1" customWidth="1"/>
    <col min="4860" max="5106" width="9.140625" style="1"/>
    <col min="5107" max="5107" width="5.85546875" style="1" customWidth="1"/>
    <col min="5108" max="5108" width="8.140625" style="1" customWidth="1"/>
    <col min="5109" max="5109" width="48" style="1" customWidth="1"/>
    <col min="5110" max="5110" width="22.5703125" style="1" customWidth="1"/>
    <col min="5111" max="5111" width="14.7109375" style="1" customWidth="1"/>
    <col min="5112" max="5112" width="12.42578125" style="1" customWidth="1"/>
    <col min="5113" max="5113" width="23.7109375" style="1" customWidth="1"/>
    <col min="5114" max="5115" width="15.5703125" style="1" customWidth="1"/>
    <col min="5116" max="5362" width="9.140625" style="1"/>
    <col min="5363" max="5363" width="5.85546875" style="1" customWidth="1"/>
    <col min="5364" max="5364" width="8.140625" style="1" customWidth="1"/>
    <col min="5365" max="5365" width="48" style="1" customWidth="1"/>
    <col min="5366" max="5366" width="22.5703125" style="1" customWidth="1"/>
    <col min="5367" max="5367" width="14.7109375" style="1" customWidth="1"/>
    <col min="5368" max="5368" width="12.42578125" style="1" customWidth="1"/>
    <col min="5369" max="5369" width="23.7109375" style="1" customWidth="1"/>
    <col min="5370" max="5371" width="15.5703125" style="1" customWidth="1"/>
    <col min="5372" max="5618" width="9.140625" style="1"/>
    <col min="5619" max="5619" width="5.85546875" style="1" customWidth="1"/>
    <col min="5620" max="5620" width="8.140625" style="1" customWidth="1"/>
    <col min="5621" max="5621" width="48" style="1" customWidth="1"/>
    <col min="5622" max="5622" width="22.5703125" style="1" customWidth="1"/>
    <col min="5623" max="5623" width="14.7109375" style="1" customWidth="1"/>
    <col min="5624" max="5624" width="12.42578125" style="1" customWidth="1"/>
    <col min="5625" max="5625" width="23.7109375" style="1" customWidth="1"/>
    <col min="5626" max="5627" width="15.5703125" style="1" customWidth="1"/>
    <col min="5628" max="5874" width="9.140625" style="1"/>
    <col min="5875" max="5875" width="5.85546875" style="1" customWidth="1"/>
    <col min="5876" max="5876" width="8.140625" style="1" customWidth="1"/>
    <col min="5877" max="5877" width="48" style="1" customWidth="1"/>
    <col min="5878" max="5878" width="22.5703125" style="1" customWidth="1"/>
    <col min="5879" max="5879" width="14.7109375" style="1" customWidth="1"/>
    <col min="5880" max="5880" width="12.42578125" style="1" customWidth="1"/>
    <col min="5881" max="5881" width="23.7109375" style="1" customWidth="1"/>
    <col min="5882" max="5883" width="15.5703125" style="1" customWidth="1"/>
    <col min="5884" max="6130" width="9.140625" style="1"/>
    <col min="6131" max="6131" width="5.85546875" style="1" customWidth="1"/>
    <col min="6132" max="6132" width="8.140625" style="1" customWidth="1"/>
    <col min="6133" max="6133" width="48" style="1" customWidth="1"/>
    <col min="6134" max="6134" width="22.5703125" style="1" customWidth="1"/>
    <col min="6135" max="6135" width="14.7109375" style="1" customWidth="1"/>
    <col min="6136" max="6136" width="12.42578125" style="1" customWidth="1"/>
    <col min="6137" max="6137" width="23.7109375" style="1" customWidth="1"/>
    <col min="6138" max="6139" width="15.5703125" style="1" customWidth="1"/>
    <col min="6140" max="6386" width="9.140625" style="1"/>
    <col min="6387" max="6387" width="5.85546875" style="1" customWidth="1"/>
    <col min="6388" max="6388" width="8.140625" style="1" customWidth="1"/>
    <col min="6389" max="6389" width="48" style="1" customWidth="1"/>
    <col min="6390" max="6390" width="22.5703125" style="1" customWidth="1"/>
    <col min="6391" max="6391" width="14.7109375" style="1" customWidth="1"/>
    <col min="6392" max="6392" width="12.42578125" style="1" customWidth="1"/>
    <col min="6393" max="6393" width="23.7109375" style="1" customWidth="1"/>
    <col min="6394" max="6395" width="15.5703125" style="1" customWidth="1"/>
    <col min="6396" max="6642" width="9.140625" style="1"/>
    <col min="6643" max="6643" width="5.85546875" style="1" customWidth="1"/>
    <col min="6644" max="6644" width="8.140625" style="1" customWidth="1"/>
    <col min="6645" max="6645" width="48" style="1" customWidth="1"/>
    <col min="6646" max="6646" width="22.5703125" style="1" customWidth="1"/>
    <col min="6647" max="6647" width="14.7109375" style="1" customWidth="1"/>
    <col min="6648" max="6648" width="12.42578125" style="1" customWidth="1"/>
    <col min="6649" max="6649" width="23.7109375" style="1" customWidth="1"/>
    <col min="6650" max="6651" width="15.5703125" style="1" customWidth="1"/>
    <col min="6652" max="6898" width="9.140625" style="1"/>
    <col min="6899" max="6899" width="5.85546875" style="1" customWidth="1"/>
    <col min="6900" max="6900" width="8.140625" style="1" customWidth="1"/>
    <col min="6901" max="6901" width="48" style="1" customWidth="1"/>
    <col min="6902" max="6902" width="22.5703125" style="1" customWidth="1"/>
    <col min="6903" max="6903" width="14.7109375" style="1" customWidth="1"/>
    <col min="6904" max="6904" width="12.42578125" style="1" customWidth="1"/>
    <col min="6905" max="6905" width="23.7109375" style="1" customWidth="1"/>
    <col min="6906" max="6907" width="15.5703125" style="1" customWidth="1"/>
    <col min="6908" max="7154" width="9.140625" style="1"/>
    <col min="7155" max="7155" width="5.85546875" style="1" customWidth="1"/>
    <col min="7156" max="7156" width="8.140625" style="1" customWidth="1"/>
    <col min="7157" max="7157" width="48" style="1" customWidth="1"/>
    <col min="7158" max="7158" width="22.5703125" style="1" customWidth="1"/>
    <col min="7159" max="7159" width="14.7109375" style="1" customWidth="1"/>
    <col min="7160" max="7160" width="12.42578125" style="1" customWidth="1"/>
    <col min="7161" max="7161" width="23.7109375" style="1" customWidth="1"/>
    <col min="7162" max="7163" width="15.5703125" style="1" customWidth="1"/>
    <col min="7164" max="7410" width="9.140625" style="1"/>
    <col min="7411" max="7411" width="5.85546875" style="1" customWidth="1"/>
    <col min="7412" max="7412" width="8.140625" style="1" customWidth="1"/>
    <col min="7413" max="7413" width="48" style="1" customWidth="1"/>
    <col min="7414" max="7414" width="22.5703125" style="1" customWidth="1"/>
    <col min="7415" max="7415" width="14.7109375" style="1" customWidth="1"/>
    <col min="7416" max="7416" width="12.42578125" style="1" customWidth="1"/>
    <col min="7417" max="7417" width="23.7109375" style="1" customWidth="1"/>
    <col min="7418" max="7419" width="15.5703125" style="1" customWidth="1"/>
    <col min="7420" max="7666" width="9.140625" style="1"/>
    <col min="7667" max="7667" width="5.85546875" style="1" customWidth="1"/>
    <col min="7668" max="7668" width="8.140625" style="1" customWidth="1"/>
    <col min="7669" max="7669" width="48" style="1" customWidth="1"/>
    <col min="7670" max="7670" width="22.5703125" style="1" customWidth="1"/>
    <col min="7671" max="7671" width="14.7109375" style="1" customWidth="1"/>
    <col min="7672" max="7672" width="12.42578125" style="1" customWidth="1"/>
    <col min="7673" max="7673" width="23.7109375" style="1" customWidth="1"/>
    <col min="7674" max="7675" width="15.5703125" style="1" customWidth="1"/>
    <col min="7676" max="7922" width="9.140625" style="1"/>
    <col min="7923" max="7923" width="5.85546875" style="1" customWidth="1"/>
    <col min="7924" max="7924" width="8.140625" style="1" customWidth="1"/>
    <col min="7925" max="7925" width="48" style="1" customWidth="1"/>
    <col min="7926" max="7926" width="22.5703125" style="1" customWidth="1"/>
    <col min="7927" max="7927" width="14.7109375" style="1" customWidth="1"/>
    <col min="7928" max="7928" width="12.42578125" style="1" customWidth="1"/>
    <col min="7929" max="7929" width="23.7109375" style="1" customWidth="1"/>
    <col min="7930" max="7931" width="15.5703125" style="1" customWidth="1"/>
    <col min="7932" max="8178" width="9.140625" style="1"/>
    <col min="8179" max="8179" width="5.85546875" style="1" customWidth="1"/>
    <col min="8180" max="8180" width="8.140625" style="1" customWidth="1"/>
    <col min="8181" max="8181" width="48" style="1" customWidth="1"/>
    <col min="8182" max="8182" width="22.5703125" style="1" customWidth="1"/>
    <col min="8183" max="8183" width="14.7109375" style="1" customWidth="1"/>
    <col min="8184" max="8184" width="12.42578125" style="1" customWidth="1"/>
    <col min="8185" max="8185" width="23.7109375" style="1" customWidth="1"/>
    <col min="8186" max="8187" width="15.5703125" style="1" customWidth="1"/>
    <col min="8188" max="8434" width="9.140625" style="1"/>
    <col min="8435" max="8435" width="5.85546875" style="1" customWidth="1"/>
    <col min="8436" max="8436" width="8.140625" style="1" customWidth="1"/>
    <col min="8437" max="8437" width="48" style="1" customWidth="1"/>
    <col min="8438" max="8438" width="22.5703125" style="1" customWidth="1"/>
    <col min="8439" max="8439" width="14.7109375" style="1" customWidth="1"/>
    <col min="8440" max="8440" width="12.42578125" style="1" customWidth="1"/>
    <col min="8441" max="8441" width="23.7109375" style="1" customWidth="1"/>
    <col min="8442" max="8443" width="15.5703125" style="1" customWidth="1"/>
    <col min="8444" max="8690" width="9.140625" style="1"/>
    <col min="8691" max="8691" width="5.85546875" style="1" customWidth="1"/>
    <col min="8692" max="8692" width="8.140625" style="1" customWidth="1"/>
    <col min="8693" max="8693" width="48" style="1" customWidth="1"/>
    <col min="8694" max="8694" width="22.5703125" style="1" customWidth="1"/>
    <col min="8695" max="8695" width="14.7109375" style="1" customWidth="1"/>
    <col min="8696" max="8696" width="12.42578125" style="1" customWidth="1"/>
    <col min="8697" max="8697" width="23.7109375" style="1" customWidth="1"/>
    <col min="8698" max="8699" width="15.5703125" style="1" customWidth="1"/>
    <col min="8700" max="8946" width="9.140625" style="1"/>
    <col min="8947" max="8947" width="5.85546875" style="1" customWidth="1"/>
    <col min="8948" max="8948" width="8.140625" style="1" customWidth="1"/>
    <col min="8949" max="8949" width="48" style="1" customWidth="1"/>
    <col min="8950" max="8950" width="22.5703125" style="1" customWidth="1"/>
    <col min="8951" max="8951" width="14.7109375" style="1" customWidth="1"/>
    <col min="8952" max="8952" width="12.42578125" style="1" customWidth="1"/>
    <col min="8953" max="8953" width="23.7109375" style="1" customWidth="1"/>
    <col min="8954" max="8955" width="15.5703125" style="1" customWidth="1"/>
    <col min="8956" max="9202" width="9.140625" style="1"/>
    <col min="9203" max="9203" width="5.85546875" style="1" customWidth="1"/>
    <col min="9204" max="9204" width="8.140625" style="1" customWidth="1"/>
    <col min="9205" max="9205" width="48" style="1" customWidth="1"/>
    <col min="9206" max="9206" width="22.5703125" style="1" customWidth="1"/>
    <col min="9207" max="9207" width="14.7109375" style="1" customWidth="1"/>
    <col min="9208" max="9208" width="12.42578125" style="1" customWidth="1"/>
    <col min="9209" max="9209" width="23.7109375" style="1" customWidth="1"/>
    <col min="9210" max="9211" width="15.5703125" style="1" customWidth="1"/>
    <col min="9212" max="9458" width="9.140625" style="1"/>
    <col min="9459" max="9459" width="5.85546875" style="1" customWidth="1"/>
    <col min="9460" max="9460" width="8.140625" style="1" customWidth="1"/>
    <col min="9461" max="9461" width="48" style="1" customWidth="1"/>
    <col min="9462" max="9462" width="22.5703125" style="1" customWidth="1"/>
    <col min="9463" max="9463" width="14.7109375" style="1" customWidth="1"/>
    <col min="9464" max="9464" width="12.42578125" style="1" customWidth="1"/>
    <col min="9465" max="9465" width="23.7109375" style="1" customWidth="1"/>
    <col min="9466" max="9467" width="15.5703125" style="1" customWidth="1"/>
    <col min="9468" max="9714" width="9.140625" style="1"/>
    <col min="9715" max="9715" width="5.85546875" style="1" customWidth="1"/>
    <col min="9716" max="9716" width="8.140625" style="1" customWidth="1"/>
    <col min="9717" max="9717" width="48" style="1" customWidth="1"/>
    <col min="9718" max="9718" width="22.5703125" style="1" customWidth="1"/>
    <col min="9719" max="9719" width="14.7109375" style="1" customWidth="1"/>
    <col min="9720" max="9720" width="12.42578125" style="1" customWidth="1"/>
    <col min="9721" max="9721" width="23.7109375" style="1" customWidth="1"/>
    <col min="9722" max="9723" width="15.5703125" style="1" customWidth="1"/>
    <col min="9724" max="9970" width="9.140625" style="1"/>
    <col min="9971" max="9971" width="5.85546875" style="1" customWidth="1"/>
    <col min="9972" max="9972" width="8.140625" style="1" customWidth="1"/>
    <col min="9973" max="9973" width="48" style="1" customWidth="1"/>
    <col min="9974" max="9974" width="22.5703125" style="1" customWidth="1"/>
    <col min="9975" max="9975" width="14.7109375" style="1" customWidth="1"/>
    <col min="9976" max="9976" width="12.42578125" style="1" customWidth="1"/>
    <col min="9977" max="9977" width="23.7109375" style="1" customWidth="1"/>
    <col min="9978" max="9979" width="15.5703125" style="1" customWidth="1"/>
    <col min="9980" max="10226" width="9.140625" style="1"/>
    <col min="10227" max="10227" width="5.85546875" style="1" customWidth="1"/>
    <col min="10228" max="10228" width="8.140625" style="1" customWidth="1"/>
    <col min="10229" max="10229" width="48" style="1" customWidth="1"/>
    <col min="10230" max="10230" width="22.5703125" style="1" customWidth="1"/>
    <col min="10231" max="10231" width="14.7109375" style="1" customWidth="1"/>
    <col min="10232" max="10232" width="12.42578125" style="1" customWidth="1"/>
    <col min="10233" max="10233" width="23.7109375" style="1" customWidth="1"/>
    <col min="10234" max="10235" width="15.5703125" style="1" customWidth="1"/>
    <col min="10236" max="10482" width="9.140625" style="1"/>
    <col min="10483" max="10483" width="5.85546875" style="1" customWidth="1"/>
    <col min="10484" max="10484" width="8.140625" style="1" customWidth="1"/>
    <col min="10485" max="10485" width="48" style="1" customWidth="1"/>
    <col min="10486" max="10486" width="22.5703125" style="1" customWidth="1"/>
    <col min="10487" max="10487" width="14.7109375" style="1" customWidth="1"/>
    <col min="10488" max="10488" width="12.42578125" style="1" customWidth="1"/>
    <col min="10489" max="10489" width="23.7109375" style="1" customWidth="1"/>
    <col min="10490" max="10491" width="15.5703125" style="1" customWidth="1"/>
    <col min="10492" max="10738" width="9.140625" style="1"/>
    <col min="10739" max="10739" width="5.85546875" style="1" customWidth="1"/>
    <col min="10740" max="10740" width="8.140625" style="1" customWidth="1"/>
    <col min="10741" max="10741" width="48" style="1" customWidth="1"/>
    <col min="10742" max="10742" width="22.5703125" style="1" customWidth="1"/>
    <col min="10743" max="10743" width="14.7109375" style="1" customWidth="1"/>
    <col min="10744" max="10744" width="12.42578125" style="1" customWidth="1"/>
    <col min="10745" max="10745" width="23.7109375" style="1" customWidth="1"/>
    <col min="10746" max="10747" width="15.5703125" style="1" customWidth="1"/>
    <col min="10748" max="10994" width="9.140625" style="1"/>
    <col min="10995" max="10995" width="5.85546875" style="1" customWidth="1"/>
    <col min="10996" max="10996" width="8.140625" style="1" customWidth="1"/>
    <col min="10997" max="10997" width="48" style="1" customWidth="1"/>
    <col min="10998" max="10998" width="22.5703125" style="1" customWidth="1"/>
    <col min="10999" max="10999" width="14.7109375" style="1" customWidth="1"/>
    <col min="11000" max="11000" width="12.42578125" style="1" customWidth="1"/>
    <col min="11001" max="11001" width="23.7109375" style="1" customWidth="1"/>
    <col min="11002" max="11003" width="15.5703125" style="1" customWidth="1"/>
    <col min="11004" max="11250" width="9.140625" style="1"/>
    <col min="11251" max="11251" width="5.85546875" style="1" customWidth="1"/>
    <col min="11252" max="11252" width="8.140625" style="1" customWidth="1"/>
    <col min="11253" max="11253" width="48" style="1" customWidth="1"/>
    <col min="11254" max="11254" width="22.5703125" style="1" customWidth="1"/>
    <col min="11255" max="11255" width="14.7109375" style="1" customWidth="1"/>
    <col min="11256" max="11256" width="12.42578125" style="1" customWidth="1"/>
    <col min="11257" max="11257" width="23.7109375" style="1" customWidth="1"/>
    <col min="11258" max="11259" width="15.5703125" style="1" customWidth="1"/>
    <col min="11260" max="11506" width="9.140625" style="1"/>
    <col min="11507" max="11507" width="5.85546875" style="1" customWidth="1"/>
    <col min="11508" max="11508" width="8.140625" style="1" customWidth="1"/>
    <col min="11509" max="11509" width="48" style="1" customWidth="1"/>
    <col min="11510" max="11510" width="22.5703125" style="1" customWidth="1"/>
    <col min="11511" max="11511" width="14.7109375" style="1" customWidth="1"/>
    <col min="11512" max="11512" width="12.42578125" style="1" customWidth="1"/>
    <col min="11513" max="11513" width="23.7109375" style="1" customWidth="1"/>
    <col min="11514" max="11515" width="15.5703125" style="1" customWidth="1"/>
    <col min="11516" max="11762" width="9.140625" style="1"/>
    <col min="11763" max="11763" width="5.85546875" style="1" customWidth="1"/>
    <col min="11764" max="11764" width="8.140625" style="1" customWidth="1"/>
    <col min="11765" max="11765" width="48" style="1" customWidth="1"/>
    <col min="11766" max="11766" width="22.5703125" style="1" customWidth="1"/>
    <col min="11767" max="11767" width="14.7109375" style="1" customWidth="1"/>
    <col min="11768" max="11768" width="12.42578125" style="1" customWidth="1"/>
    <col min="11769" max="11769" width="23.7109375" style="1" customWidth="1"/>
    <col min="11770" max="11771" width="15.5703125" style="1" customWidth="1"/>
    <col min="11772" max="12018" width="9.140625" style="1"/>
    <col min="12019" max="12019" width="5.85546875" style="1" customWidth="1"/>
    <col min="12020" max="12020" width="8.140625" style="1" customWidth="1"/>
    <col min="12021" max="12021" width="48" style="1" customWidth="1"/>
    <col min="12022" max="12022" width="22.5703125" style="1" customWidth="1"/>
    <col min="12023" max="12023" width="14.7109375" style="1" customWidth="1"/>
    <col min="12024" max="12024" width="12.42578125" style="1" customWidth="1"/>
    <col min="12025" max="12025" width="23.7109375" style="1" customWidth="1"/>
    <col min="12026" max="12027" width="15.5703125" style="1" customWidth="1"/>
    <col min="12028" max="12274" width="9.140625" style="1"/>
    <col min="12275" max="12275" width="5.85546875" style="1" customWidth="1"/>
    <col min="12276" max="12276" width="8.140625" style="1" customWidth="1"/>
    <col min="12277" max="12277" width="48" style="1" customWidth="1"/>
    <col min="12278" max="12278" width="22.5703125" style="1" customWidth="1"/>
    <col min="12279" max="12279" width="14.7109375" style="1" customWidth="1"/>
    <col min="12280" max="12280" width="12.42578125" style="1" customWidth="1"/>
    <col min="12281" max="12281" width="23.7109375" style="1" customWidth="1"/>
    <col min="12282" max="12283" width="15.5703125" style="1" customWidth="1"/>
    <col min="12284" max="12530" width="9.140625" style="1"/>
    <col min="12531" max="12531" width="5.85546875" style="1" customWidth="1"/>
    <col min="12532" max="12532" width="8.140625" style="1" customWidth="1"/>
    <col min="12533" max="12533" width="48" style="1" customWidth="1"/>
    <col min="12534" max="12534" width="22.5703125" style="1" customWidth="1"/>
    <col min="12535" max="12535" width="14.7109375" style="1" customWidth="1"/>
    <col min="12536" max="12536" width="12.42578125" style="1" customWidth="1"/>
    <col min="12537" max="12537" width="23.7109375" style="1" customWidth="1"/>
    <col min="12538" max="12539" width="15.5703125" style="1" customWidth="1"/>
    <col min="12540" max="12786" width="9.140625" style="1"/>
    <col min="12787" max="12787" width="5.85546875" style="1" customWidth="1"/>
    <col min="12788" max="12788" width="8.140625" style="1" customWidth="1"/>
    <col min="12789" max="12789" width="48" style="1" customWidth="1"/>
    <col min="12790" max="12790" width="22.5703125" style="1" customWidth="1"/>
    <col min="12791" max="12791" width="14.7109375" style="1" customWidth="1"/>
    <col min="12792" max="12792" width="12.42578125" style="1" customWidth="1"/>
    <col min="12793" max="12793" width="23.7109375" style="1" customWidth="1"/>
    <col min="12794" max="12795" width="15.5703125" style="1" customWidth="1"/>
    <col min="12796" max="13042" width="9.140625" style="1"/>
    <col min="13043" max="13043" width="5.85546875" style="1" customWidth="1"/>
    <col min="13044" max="13044" width="8.140625" style="1" customWidth="1"/>
    <col min="13045" max="13045" width="48" style="1" customWidth="1"/>
    <col min="13046" max="13046" width="22.5703125" style="1" customWidth="1"/>
    <col min="13047" max="13047" width="14.7109375" style="1" customWidth="1"/>
    <col min="13048" max="13048" width="12.42578125" style="1" customWidth="1"/>
    <col min="13049" max="13049" width="23.7109375" style="1" customWidth="1"/>
    <col min="13050" max="13051" width="15.5703125" style="1" customWidth="1"/>
    <col min="13052" max="13298" width="9.140625" style="1"/>
    <col min="13299" max="13299" width="5.85546875" style="1" customWidth="1"/>
    <col min="13300" max="13300" width="8.140625" style="1" customWidth="1"/>
    <col min="13301" max="13301" width="48" style="1" customWidth="1"/>
    <col min="13302" max="13302" width="22.5703125" style="1" customWidth="1"/>
    <col min="13303" max="13303" width="14.7109375" style="1" customWidth="1"/>
    <col min="13304" max="13304" width="12.42578125" style="1" customWidth="1"/>
    <col min="13305" max="13305" width="23.7109375" style="1" customWidth="1"/>
    <col min="13306" max="13307" width="15.5703125" style="1" customWidth="1"/>
    <col min="13308" max="13554" width="9.140625" style="1"/>
    <col min="13555" max="13555" width="5.85546875" style="1" customWidth="1"/>
    <col min="13556" max="13556" width="8.140625" style="1" customWidth="1"/>
    <col min="13557" max="13557" width="48" style="1" customWidth="1"/>
    <col min="13558" max="13558" width="22.5703125" style="1" customWidth="1"/>
    <col min="13559" max="13559" width="14.7109375" style="1" customWidth="1"/>
    <col min="13560" max="13560" width="12.42578125" style="1" customWidth="1"/>
    <col min="13561" max="13561" width="23.7109375" style="1" customWidth="1"/>
    <col min="13562" max="13563" width="15.5703125" style="1" customWidth="1"/>
    <col min="13564" max="13810" width="9.140625" style="1"/>
    <col min="13811" max="13811" width="5.85546875" style="1" customWidth="1"/>
    <col min="13812" max="13812" width="8.140625" style="1" customWidth="1"/>
    <col min="13813" max="13813" width="48" style="1" customWidth="1"/>
    <col min="13814" max="13814" width="22.5703125" style="1" customWidth="1"/>
    <col min="13815" max="13815" width="14.7109375" style="1" customWidth="1"/>
    <col min="13816" max="13816" width="12.42578125" style="1" customWidth="1"/>
    <col min="13817" max="13817" width="23.7109375" style="1" customWidth="1"/>
    <col min="13818" max="13819" width="15.5703125" style="1" customWidth="1"/>
    <col min="13820" max="14066" width="9.140625" style="1"/>
    <col min="14067" max="14067" width="5.85546875" style="1" customWidth="1"/>
    <col min="14068" max="14068" width="8.140625" style="1" customWidth="1"/>
    <col min="14069" max="14069" width="48" style="1" customWidth="1"/>
    <col min="14070" max="14070" width="22.5703125" style="1" customWidth="1"/>
    <col min="14071" max="14071" width="14.7109375" style="1" customWidth="1"/>
    <col min="14072" max="14072" width="12.42578125" style="1" customWidth="1"/>
    <col min="14073" max="14073" width="23.7109375" style="1" customWidth="1"/>
    <col min="14074" max="14075" width="15.5703125" style="1" customWidth="1"/>
    <col min="14076" max="14322" width="9.140625" style="1"/>
    <col min="14323" max="14323" width="5.85546875" style="1" customWidth="1"/>
    <col min="14324" max="14324" width="8.140625" style="1" customWidth="1"/>
    <col min="14325" max="14325" width="48" style="1" customWidth="1"/>
    <col min="14326" max="14326" width="22.5703125" style="1" customWidth="1"/>
    <col min="14327" max="14327" width="14.7109375" style="1" customWidth="1"/>
    <col min="14328" max="14328" width="12.42578125" style="1" customWidth="1"/>
    <col min="14329" max="14329" width="23.7109375" style="1" customWidth="1"/>
    <col min="14330" max="14331" width="15.5703125" style="1" customWidth="1"/>
    <col min="14332" max="14578" width="9.140625" style="1"/>
    <col min="14579" max="14579" width="5.85546875" style="1" customWidth="1"/>
    <col min="14580" max="14580" width="8.140625" style="1" customWidth="1"/>
    <col min="14581" max="14581" width="48" style="1" customWidth="1"/>
    <col min="14582" max="14582" width="22.5703125" style="1" customWidth="1"/>
    <col min="14583" max="14583" width="14.7109375" style="1" customWidth="1"/>
    <col min="14584" max="14584" width="12.42578125" style="1" customWidth="1"/>
    <col min="14585" max="14585" width="23.7109375" style="1" customWidth="1"/>
    <col min="14586" max="14587" width="15.5703125" style="1" customWidth="1"/>
    <col min="14588" max="14834" width="9.140625" style="1"/>
    <col min="14835" max="14835" width="5.85546875" style="1" customWidth="1"/>
    <col min="14836" max="14836" width="8.140625" style="1" customWidth="1"/>
    <col min="14837" max="14837" width="48" style="1" customWidth="1"/>
    <col min="14838" max="14838" width="22.5703125" style="1" customWidth="1"/>
    <col min="14839" max="14839" width="14.7109375" style="1" customWidth="1"/>
    <col min="14840" max="14840" width="12.42578125" style="1" customWidth="1"/>
    <col min="14841" max="14841" width="23.7109375" style="1" customWidth="1"/>
    <col min="14842" max="14843" width="15.5703125" style="1" customWidth="1"/>
    <col min="14844" max="15090" width="9.140625" style="1"/>
    <col min="15091" max="15091" width="5.85546875" style="1" customWidth="1"/>
    <col min="15092" max="15092" width="8.140625" style="1" customWidth="1"/>
    <col min="15093" max="15093" width="48" style="1" customWidth="1"/>
    <col min="15094" max="15094" width="22.5703125" style="1" customWidth="1"/>
    <col min="15095" max="15095" width="14.7109375" style="1" customWidth="1"/>
    <col min="15096" max="15096" width="12.42578125" style="1" customWidth="1"/>
    <col min="15097" max="15097" width="23.7109375" style="1" customWidth="1"/>
    <col min="15098" max="15099" width="15.5703125" style="1" customWidth="1"/>
    <col min="15100" max="15346" width="9.140625" style="1"/>
    <col min="15347" max="15347" width="5.85546875" style="1" customWidth="1"/>
    <col min="15348" max="15348" width="8.140625" style="1" customWidth="1"/>
    <col min="15349" max="15349" width="48" style="1" customWidth="1"/>
    <col min="15350" max="15350" width="22.5703125" style="1" customWidth="1"/>
    <col min="15351" max="15351" width="14.7109375" style="1" customWidth="1"/>
    <col min="15352" max="15352" width="12.42578125" style="1" customWidth="1"/>
    <col min="15353" max="15353" width="23.7109375" style="1" customWidth="1"/>
    <col min="15354" max="15355" width="15.5703125" style="1" customWidth="1"/>
    <col min="15356" max="15602" width="9.140625" style="1"/>
    <col min="15603" max="15603" width="5.85546875" style="1" customWidth="1"/>
    <col min="15604" max="15604" width="8.140625" style="1" customWidth="1"/>
    <col min="15605" max="15605" width="48" style="1" customWidth="1"/>
    <col min="15606" max="15606" width="22.5703125" style="1" customWidth="1"/>
    <col min="15607" max="15607" width="14.7109375" style="1" customWidth="1"/>
    <col min="15608" max="15608" width="12.42578125" style="1" customWidth="1"/>
    <col min="15609" max="15609" width="23.7109375" style="1" customWidth="1"/>
    <col min="15610" max="15611" width="15.5703125" style="1" customWidth="1"/>
    <col min="15612" max="15858" width="9.140625" style="1"/>
    <col min="15859" max="15859" width="5.85546875" style="1" customWidth="1"/>
    <col min="15860" max="15860" width="8.140625" style="1" customWidth="1"/>
    <col min="15861" max="15861" width="48" style="1" customWidth="1"/>
    <col min="15862" max="15862" width="22.5703125" style="1" customWidth="1"/>
    <col min="15863" max="15863" width="14.7109375" style="1" customWidth="1"/>
    <col min="15864" max="15864" width="12.42578125" style="1" customWidth="1"/>
    <col min="15865" max="15865" width="23.7109375" style="1" customWidth="1"/>
    <col min="15866" max="15867" width="15.5703125" style="1" customWidth="1"/>
    <col min="15868" max="16114" width="9.140625" style="1"/>
    <col min="16115" max="16115" width="5.85546875" style="1" customWidth="1"/>
    <col min="16116" max="16116" width="8.140625" style="1" customWidth="1"/>
    <col min="16117" max="16117" width="48" style="1" customWidth="1"/>
    <col min="16118" max="16118" width="22.5703125" style="1" customWidth="1"/>
    <col min="16119" max="16119" width="14.7109375" style="1" customWidth="1"/>
    <col min="16120" max="16120" width="12.42578125" style="1" customWidth="1"/>
    <col min="16121" max="16121" width="23.7109375" style="1" customWidth="1"/>
    <col min="16122" max="16123" width="15.5703125" style="1" customWidth="1"/>
    <col min="16124" max="16370" width="9.140625" style="1"/>
    <col min="16371" max="16384" width="8.85546875" style="1" customWidth="1"/>
  </cols>
  <sheetData>
    <row r="1" spans="1:7" x14ac:dyDescent="0.25">
      <c r="F1" s="2"/>
    </row>
    <row r="2" spans="1:7" ht="43.5" customHeight="1" x14ac:dyDescent="0.3">
      <c r="B2" s="74" t="s">
        <v>84</v>
      </c>
      <c r="C2" s="74"/>
      <c r="D2" s="74"/>
      <c r="E2" s="74"/>
      <c r="F2" s="74"/>
      <c r="G2" s="75"/>
    </row>
    <row r="3" spans="1:7" ht="21" customHeight="1" x14ac:dyDescent="0.25">
      <c r="B3" s="19" t="s">
        <v>45</v>
      </c>
      <c r="C3" s="64"/>
      <c r="D3" s="64"/>
      <c r="E3" s="64"/>
      <c r="F3" s="64"/>
      <c r="G3" s="56">
        <v>44712</v>
      </c>
    </row>
    <row r="4" spans="1:7" ht="8.25" customHeight="1" x14ac:dyDescent="0.3">
      <c r="B4" s="19"/>
      <c r="C4" s="64"/>
      <c r="D4" s="64"/>
      <c r="E4" s="64"/>
      <c r="F4" s="64"/>
      <c r="G4" s="27"/>
    </row>
    <row r="5" spans="1:7" ht="97.5" customHeight="1" x14ac:dyDescent="0.3">
      <c r="A5" s="76" t="s">
        <v>65</v>
      </c>
      <c r="B5" s="77"/>
      <c r="C5" s="77"/>
      <c r="D5" s="77"/>
      <c r="E5" s="77"/>
      <c r="F5" s="77"/>
      <c r="G5" s="77"/>
    </row>
    <row r="6" spans="1:7" ht="63.7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ht="11.25" customHeight="1" x14ac:dyDescent="0.25">
      <c r="A7" s="78"/>
      <c r="B7" s="78"/>
      <c r="C7" s="78"/>
      <c r="D7" s="78"/>
      <c r="E7" s="78"/>
      <c r="F7" s="78"/>
      <c r="G7" s="78"/>
    </row>
    <row r="8" spans="1:7" ht="48.75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5" t="s">
        <v>5</v>
      </c>
    </row>
    <row r="9" spans="1:7" ht="47.25" x14ac:dyDescent="0.25">
      <c r="A9" s="3">
        <v>1</v>
      </c>
      <c r="B9" s="6" t="s">
        <v>9</v>
      </c>
      <c r="C9" s="3" t="s">
        <v>10</v>
      </c>
      <c r="D9" s="7">
        <v>0.34</v>
      </c>
      <c r="E9" s="7">
        <v>3928.8</v>
      </c>
      <c r="F9" s="4" t="s">
        <v>11</v>
      </c>
      <c r="G9" s="8">
        <f>D9*E9</f>
        <v>1335.7920000000001</v>
      </c>
    </row>
    <row r="10" spans="1:7" ht="47.25" x14ac:dyDescent="0.25">
      <c r="A10" s="3">
        <f t="shared" ref="A10:A28" si="0">A9+1</f>
        <v>2</v>
      </c>
      <c r="B10" s="6" t="s">
        <v>55</v>
      </c>
      <c r="C10" s="3" t="s">
        <v>10</v>
      </c>
      <c r="D10" s="7">
        <v>0.08</v>
      </c>
      <c r="E10" s="7">
        <v>3928.8</v>
      </c>
      <c r="F10" s="4" t="s">
        <v>11</v>
      </c>
      <c r="G10" s="8">
        <f t="shared" ref="G10:G28" si="1">D10*E10</f>
        <v>314.30400000000003</v>
      </c>
    </row>
    <row r="11" spans="1:7" ht="47.25" x14ac:dyDescent="0.25">
      <c r="A11" s="3">
        <f t="shared" si="0"/>
        <v>3</v>
      </c>
      <c r="B11" s="6" t="s">
        <v>13</v>
      </c>
      <c r="C11" s="3" t="s">
        <v>12</v>
      </c>
      <c r="D11" s="7">
        <v>0.17</v>
      </c>
      <c r="E11" s="7">
        <v>3928.8</v>
      </c>
      <c r="F11" s="4" t="s">
        <v>11</v>
      </c>
      <c r="G11" s="8">
        <f t="shared" si="1"/>
        <v>667.89600000000007</v>
      </c>
    </row>
    <row r="12" spans="1:7" ht="48.75" customHeight="1" x14ac:dyDescent="0.25">
      <c r="A12" s="3">
        <f t="shared" si="0"/>
        <v>4</v>
      </c>
      <c r="B12" s="6" t="s">
        <v>14</v>
      </c>
      <c r="C12" s="3" t="s">
        <v>15</v>
      </c>
      <c r="D12" s="7">
        <v>7.0000000000000007E-2</v>
      </c>
      <c r="E12" s="7">
        <v>3928.8</v>
      </c>
      <c r="F12" s="4" t="s">
        <v>11</v>
      </c>
      <c r="G12" s="8">
        <f t="shared" si="1"/>
        <v>275.01600000000002</v>
      </c>
    </row>
    <row r="13" spans="1:7" ht="78.75" x14ac:dyDescent="0.25">
      <c r="A13" s="3">
        <f t="shared" si="0"/>
        <v>5</v>
      </c>
      <c r="B13" s="6" t="s">
        <v>16</v>
      </c>
      <c r="C13" s="3" t="s">
        <v>17</v>
      </c>
      <c r="D13" s="7">
        <v>0.04</v>
      </c>
      <c r="E13" s="7">
        <v>3928.8</v>
      </c>
      <c r="F13" s="4" t="s">
        <v>11</v>
      </c>
      <c r="G13" s="8">
        <f t="shared" si="1"/>
        <v>157.15200000000002</v>
      </c>
    </row>
    <row r="14" spans="1:7" ht="63" x14ac:dyDescent="0.25">
      <c r="A14" s="3">
        <f t="shared" si="0"/>
        <v>6</v>
      </c>
      <c r="B14" s="6" t="s">
        <v>19</v>
      </c>
      <c r="C14" s="3" t="s">
        <v>20</v>
      </c>
      <c r="D14" s="7">
        <v>0.21</v>
      </c>
      <c r="E14" s="7">
        <v>3928.8</v>
      </c>
      <c r="F14" s="4" t="s">
        <v>11</v>
      </c>
      <c r="G14" s="8">
        <f t="shared" si="1"/>
        <v>825.048</v>
      </c>
    </row>
    <row r="15" spans="1:7" ht="47.25" x14ac:dyDescent="0.25">
      <c r="A15" s="3">
        <f t="shared" si="0"/>
        <v>7</v>
      </c>
      <c r="B15" s="6" t="s">
        <v>56</v>
      </c>
      <c r="C15" s="3" t="s">
        <v>22</v>
      </c>
      <c r="D15" s="7">
        <v>0.19</v>
      </c>
      <c r="E15" s="7">
        <v>3928.8</v>
      </c>
      <c r="F15" s="4" t="s">
        <v>11</v>
      </c>
      <c r="G15" s="8">
        <f t="shared" si="1"/>
        <v>746.47200000000009</v>
      </c>
    </row>
    <row r="16" spans="1:7" ht="47.25" x14ac:dyDescent="0.25">
      <c r="A16" s="3">
        <f t="shared" si="0"/>
        <v>8</v>
      </c>
      <c r="B16" s="6" t="s">
        <v>23</v>
      </c>
      <c r="C16" s="3" t="s">
        <v>22</v>
      </c>
      <c r="D16" s="7">
        <v>0.2</v>
      </c>
      <c r="E16" s="7">
        <v>3928.8</v>
      </c>
      <c r="F16" s="4" t="s">
        <v>11</v>
      </c>
      <c r="G16" s="8">
        <f t="shared" si="1"/>
        <v>785.7600000000001</v>
      </c>
    </row>
    <row r="17" spans="1:7" ht="58.5" customHeight="1" x14ac:dyDescent="0.25">
      <c r="A17" s="3">
        <f t="shared" si="0"/>
        <v>9</v>
      </c>
      <c r="B17" s="6" t="s">
        <v>24</v>
      </c>
      <c r="C17" s="3" t="s">
        <v>10</v>
      </c>
      <c r="D17" s="7">
        <v>0.54</v>
      </c>
      <c r="E17" s="7">
        <v>3928.8</v>
      </c>
      <c r="F17" s="4" t="s">
        <v>11</v>
      </c>
      <c r="G17" s="8">
        <f t="shared" si="1"/>
        <v>2121.5520000000001</v>
      </c>
    </row>
    <row r="18" spans="1:7" ht="54.75" customHeight="1" x14ac:dyDescent="0.25">
      <c r="A18" s="3">
        <f t="shared" si="0"/>
        <v>10</v>
      </c>
      <c r="B18" s="6" t="s">
        <v>25</v>
      </c>
      <c r="C18" s="3" t="s">
        <v>10</v>
      </c>
      <c r="D18" s="7">
        <v>0.46</v>
      </c>
      <c r="E18" s="7">
        <v>3928.8</v>
      </c>
      <c r="F18" s="4" t="s">
        <v>11</v>
      </c>
      <c r="G18" s="8">
        <f t="shared" si="1"/>
        <v>1807.2480000000003</v>
      </c>
    </row>
    <row r="19" spans="1:7" ht="41.25" customHeight="1" x14ac:dyDescent="0.25">
      <c r="A19" s="3">
        <f t="shared" si="0"/>
        <v>11</v>
      </c>
      <c r="B19" s="6" t="s">
        <v>26</v>
      </c>
      <c r="C19" s="3" t="s">
        <v>22</v>
      </c>
      <c r="D19" s="7">
        <v>0.05</v>
      </c>
      <c r="E19" s="7">
        <v>3928.8</v>
      </c>
      <c r="F19" s="4" t="s">
        <v>27</v>
      </c>
      <c r="G19" s="8">
        <f t="shared" si="1"/>
        <v>196.44000000000003</v>
      </c>
    </row>
    <row r="20" spans="1:7" ht="81.599999999999994" customHeight="1" x14ac:dyDescent="0.25">
      <c r="A20" s="3">
        <f t="shared" si="0"/>
        <v>12</v>
      </c>
      <c r="B20" s="6" t="s">
        <v>28</v>
      </c>
      <c r="C20" s="3" t="s">
        <v>22</v>
      </c>
      <c r="D20" s="7">
        <v>0.08</v>
      </c>
      <c r="E20" s="7">
        <v>3928.8</v>
      </c>
      <c r="F20" s="4" t="s">
        <v>61</v>
      </c>
      <c r="G20" s="8">
        <f t="shared" si="1"/>
        <v>314.30400000000003</v>
      </c>
    </row>
    <row r="21" spans="1:7" ht="31.5" x14ac:dyDescent="0.25">
      <c r="A21" s="3">
        <f t="shared" si="0"/>
        <v>13</v>
      </c>
      <c r="B21" s="6" t="s">
        <v>29</v>
      </c>
      <c r="C21" s="3" t="s">
        <v>30</v>
      </c>
      <c r="D21" s="7">
        <v>0.53</v>
      </c>
      <c r="E21" s="7">
        <v>3928.8</v>
      </c>
      <c r="F21" s="4" t="s">
        <v>18</v>
      </c>
      <c r="G21" s="8">
        <f t="shared" si="1"/>
        <v>2082.2640000000001</v>
      </c>
    </row>
    <row r="22" spans="1:7" ht="31.5" x14ac:dyDescent="0.25">
      <c r="A22" s="3">
        <f t="shared" si="0"/>
        <v>14</v>
      </c>
      <c r="B22" s="6" t="s">
        <v>43</v>
      </c>
      <c r="C22" s="3" t="s">
        <v>31</v>
      </c>
      <c r="D22" s="7">
        <v>1.73</v>
      </c>
      <c r="E22" s="7">
        <v>3928.8</v>
      </c>
      <c r="F22" s="4" t="s">
        <v>57</v>
      </c>
      <c r="G22" s="8">
        <f>D22*E22</f>
        <v>6796.8240000000005</v>
      </c>
    </row>
    <row r="23" spans="1:7" ht="31.5" x14ac:dyDescent="0.25">
      <c r="A23" s="3">
        <f t="shared" si="0"/>
        <v>15</v>
      </c>
      <c r="B23" s="6" t="s">
        <v>63</v>
      </c>
      <c r="C23" s="3" t="s">
        <v>32</v>
      </c>
      <c r="D23" s="7">
        <v>2.64</v>
      </c>
      <c r="E23" s="7">
        <v>3928.8</v>
      </c>
      <c r="F23" s="4" t="s">
        <v>33</v>
      </c>
      <c r="G23" s="8">
        <f t="shared" si="1"/>
        <v>10372.032000000001</v>
      </c>
    </row>
    <row r="24" spans="1:7" ht="31.5" x14ac:dyDescent="0.25">
      <c r="A24" s="3">
        <f>A23+1</f>
        <v>16</v>
      </c>
      <c r="B24" s="9" t="s">
        <v>34</v>
      </c>
      <c r="C24" s="11" t="s">
        <v>35</v>
      </c>
      <c r="D24" s="7">
        <f>6095.96*1.04</f>
        <v>6339.7984000000006</v>
      </c>
      <c r="E24" s="7">
        <v>2</v>
      </c>
      <c r="F24" s="4" t="s">
        <v>57</v>
      </c>
      <c r="G24" s="8">
        <f t="shared" si="1"/>
        <v>12679.596800000001</v>
      </c>
    </row>
    <row r="25" spans="1:7" x14ac:dyDescent="0.25">
      <c r="A25" s="3">
        <f t="shared" si="0"/>
        <v>17</v>
      </c>
      <c r="B25" s="9" t="s">
        <v>36</v>
      </c>
      <c r="C25" s="11" t="s">
        <v>10</v>
      </c>
      <c r="D25" s="7">
        <v>1.71</v>
      </c>
      <c r="E25" s="7">
        <v>3928.8</v>
      </c>
      <c r="F25" s="4" t="s">
        <v>57</v>
      </c>
      <c r="G25" s="8">
        <f t="shared" si="1"/>
        <v>6718.2480000000005</v>
      </c>
    </row>
    <row r="26" spans="1:7" x14ac:dyDescent="0.25">
      <c r="A26" s="3">
        <f t="shared" si="0"/>
        <v>18</v>
      </c>
      <c r="B26" s="9" t="s">
        <v>37</v>
      </c>
      <c r="C26" s="11" t="s">
        <v>38</v>
      </c>
      <c r="D26" s="7">
        <v>0.15</v>
      </c>
      <c r="E26" s="7">
        <v>3928.8</v>
      </c>
      <c r="F26" s="4" t="s">
        <v>57</v>
      </c>
      <c r="G26" s="8">
        <f t="shared" si="1"/>
        <v>589.32000000000005</v>
      </c>
    </row>
    <row r="27" spans="1:7" ht="31.5" x14ac:dyDescent="0.25">
      <c r="A27" s="3">
        <f t="shared" si="0"/>
        <v>19</v>
      </c>
      <c r="B27" s="12" t="s">
        <v>39</v>
      </c>
      <c r="C27" s="10" t="s">
        <v>10</v>
      </c>
      <c r="D27" s="7">
        <v>1.32</v>
      </c>
      <c r="E27" s="7">
        <v>3928.8</v>
      </c>
      <c r="F27" s="4" t="s">
        <v>57</v>
      </c>
      <c r="G27" s="8">
        <f t="shared" si="1"/>
        <v>5186.0160000000005</v>
      </c>
    </row>
    <row r="28" spans="1:7" s="17" customFormat="1" ht="47.25" x14ac:dyDescent="0.25">
      <c r="A28" s="13">
        <f t="shared" si="0"/>
        <v>20</v>
      </c>
      <c r="B28" s="14" t="s">
        <v>66</v>
      </c>
      <c r="C28" s="15" t="s">
        <v>10</v>
      </c>
      <c r="D28" s="16">
        <v>2.75</v>
      </c>
      <c r="E28" s="15">
        <v>3928.8</v>
      </c>
      <c r="F28" s="57" t="s">
        <v>21</v>
      </c>
      <c r="G28" s="8">
        <f t="shared" si="1"/>
        <v>10804.2</v>
      </c>
    </row>
    <row r="29" spans="1:7" s="20" customFormat="1" x14ac:dyDescent="0.25">
      <c r="A29" s="79" t="s">
        <v>42</v>
      </c>
      <c r="B29" s="80"/>
      <c r="C29" s="79"/>
      <c r="D29" s="79"/>
      <c r="E29" s="79"/>
      <c r="F29" s="79"/>
      <c r="G29" s="55">
        <f>SUM(G9:G28)</f>
        <v>64775.484800000006</v>
      </c>
    </row>
    <row r="30" spans="1:7" s="17" customFormat="1" x14ac:dyDescent="0.25">
      <c r="A30" s="73" t="s">
        <v>41</v>
      </c>
      <c r="B30" s="73"/>
      <c r="C30" s="73"/>
      <c r="D30" s="73"/>
      <c r="E30" s="73"/>
      <c r="F30" s="73"/>
      <c r="G30" s="73"/>
    </row>
    <row r="31" spans="1:7" s="17" customFormat="1" ht="37.5" customHeight="1" x14ac:dyDescent="0.25">
      <c r="A31" s="21" t="s">
        <v>0</v>
      </c>
      <c r="B31" s="21" t="s">
        <v>1</v>
      </c>
      <c r="C31" s="21" t="s">
        <v>2</v>
      </c>
      <c r="D31" s="21" t="s">
        <v>3</v>
      </c>
      <c r="E31" s="21" t="s">
        <v>4</v>
      </c>
      <c r="F31" s="4" t="s">
        <v>58</v>
      </c>
      <c r="G31" s="21" t="s">
        <v>5</v>
      </c>
    </row>
    <row r="32" spans="1:7" s="17" customFormat="1" ht="28.15" customHeight="1" x14ac:dyDescent="0.25">
      <c r="A32" s="21">
        <v>1</v>
      </c>
      <c r="B32" s="23" t="s">
        <v>60</v>
      </c>
      <c r="C32" s="24"/>
      <c r="D32" s="16"/>
      <c r="E32" s="21"/>
      <c r="F32" s="22" t="s">
        <v>62</v>
      </c>
      <c r="G32" s="25">
        <v>4148.96</v>
      </c>
    </row>
    <row r="33" spans="1:7" s="17" customFormat="1" ht="36.6" customHeight="1" x14ac:dyDescent="0.25">
      <c r="A33" s="21">
        <v>1</v>
      </c>
      <c r="B33" s="14" t="s">
        <v>6</v>
      </c>
      <c r="C33" s="21" t="s">
        <v>7</v>
      </c>
      <c r="D33" s="52">
        <v>14.62</v>
      </c>
      <c r="E33" s="52">
        <v>1800</v>
      </c>
      <c r="F33" s="53" t="s">
        <v>18</v>
      </c>
      <c r="G33" s="25">
        <v>0</v>
      </c>
    </row>
    <row r="34" spans="1:7" s="17" customFormat="1" ht="34.5" customHeight="1" x14ac:dyDescent="0.25">
      <c r="A34" s="21">
        <f>A33+1</f>
        <v>2</v>
      </c>
      <c r="B34" s="14" t="s">
        <v>8</v>
      </c>
      <c r="C34" s="21" t="s">
        <v>7</v>
      </c>
      <c r="D34" s="52">
        <v>10.55</v>
      </c>
      <c r="E34" s="52">
        <v>1800</v>
      </c>
      <c r="F34" s="53" t="s">
        <v>18</v>
      </c>
      <c r="G34" s="25">
        <v>0</v>
      </c>
    </row>
    <row r="35" spans="1:7" s="26" customFormat="1" x14ac:dyDescent="0.25">
      <c r="A35" s="84" t="s">
        <v>42</v>
      </c>
      <c r="B35" s="84"/>
      <c r="C35" s="84"/>
      <c r="D35" s="84"/>
      <c r="E35" s="84"/>
      <c r="F35" s="84"/>
      <c r="G35" s="54">
        <f>SUM(G32:G34)</f>
        <v>4148.96</v>
      </c>
    </row>
    <row r="36" spans="1:7" s="20" customFormat="1" x14ac:dyDescent="0.25">
      <c r="A36" s="79" t="s">
        <v>46</v>
      </c>
      <c r="B36" s="79"/>
      <c r="C36" s="79"/>
      <c r="D36" s="79"/>
      <c r="E36" s="79"/>
      <c r="F36" s="79"/>
      <c r="G36" s="54">
        <f>G29+G35</f>
        <v>68924.444800000012</v>
      </c>
    </row>
    <row r="37" spans="1:7" ht="23.25" customHeight="1" x14ac:dyDescent="0.3">
      <c r="A37" s="85" t="s">
        <v>83</v>
      </c>
      <c r="B37" s="86"/>
      <c r="C37" s="86"/>
      <c r="D37" s="86"/>
      <c r="E37" s="86"/>
      <c r="F37" s="86"/>
      <c r="G37" s="86"/>
    </row>
    <row r="38" spans="1:7" ht="23.25" customHeight="1" x14ac:dyDescent="0.3">
      <c r="A38" s="85" t="s">
        <v>85</v>
      </c>
      <c r="B38" s="77"/>
      <c r="C38" s="77"/>
      <c r="D38" s="77"/>
      <c r="E38" s="77"/>
      <c r="F38" s="77"/>
      <c r="G38" s="77"/>
    </row>
    <row r="39" spans="1:7" ht="21" customHeight="1" x14ac:dyDescent="0.3">
      <c r="A39" s="76" t="s">
        <v>48</v>
      </c>
      <c r="B39" s="77"/>
      <c r="C39" s="77"/>
      <c r="D39" s="77"/>
      <c r="E39" s="77"/>
      <c r="F39" s="77"/>
      <c r="G39" s="77"/>
    </row>
    <row r="40" spans="1:7" ht="22.5" customHeight="1" x14ac:dyDescent="0.3">
      <c r="A40" s="76" t="s">
        <v>49</v>
      </c>
      <c r="B40" s="77"/>
      <c r="C40" s="77"/>
      <c r="D40" s="77"/>
      <c r="E40" s="77"/>
      <c r="F40" s="77"/>
      <c r="G40" s="77"/>
    </row>
    <row r="41" spans="1:7" ht="23.25" customHeight="1" x14ac:dyDescent="0.3">
      <c r="A41" s="81" t="s">
        <v>50</v>
      </c>
      <c r="B41" s="82"/>
      <c r="C41" s="82"/>
      <c r="D41" s="82"/>
      <c r="E41" s="82"/>
      <c r="F41" s="82"/>
      <c r="G41" s="83"/>
    </row>
    <row r="42" spans="1:7" ht="6" customHeight="1" x14ac:dyDescent="0.25"/>
    <row r="43" spans="1:7" ht="15.75" customHeight="1" x14ac:dyDescent="0.3">
      <c r="B43" s="28"/>
      <c r="C43" s="29" t="s">
        <v>51</v>
      </c>
      <c r="D43" s="28"/>
      <c r="E43" s="28"/>
      <c r="F43" s="30"/>
      <c r="G43" s="28"/>
    </row>
    <row r="44" spans="1:7" ht="10.5" customHeight="1" x14ac:dyDescent="0.3">
      <c r="B44" s="28"/>
      <c r="C44" s="28"/>
      <c r="D44" s="28"/>
      <c r="E44" s="28"/>
      <c r="F44" s="30"/>
      <c r="G44" s="28"/>
    </row>
    <row r="45" spans="1:7" ht="18.75" x14ac:dyDescent="0.3">
      <c r="B45" s="28" t="s">
        <v>52</v>
      </c>
      <c r="C45" s="28" t="s">
        <v>64</v>
      </c>
      <c r="D45" s="28"/>
      <c r="E45" s="28"/>
      <c r="F45" s="31"/>
      <c r="G45" s="28"/>
    </row>
    <row r="46" spans="1:7" ht="12" customHeight="1" x14ac:dyDescent="0.3">
      <c r="B46" s="28"/>
      <c r="C46" s="28"/>
      <c r="D46" s="28"/>
      <c r="E46" s="28"/>
      <c r="F46" s="30"/>
      <c r="G46" s="28"/>
    </row>
    <row r="47" spans="1:7" ht="18.75" x14ac:dyDescent="0.3">
      <c r="B47" s="28" t="s">
        <v>53</v>
      </c>
      <c r="C47" s="28" t="s">
        <v>54</v>
      </c>
      <c r="D47" s="28"/>
      <c r="E47" s="28"/>
      <c r="F47" s="31"/>
      <c r="G47" s="28"/>
    </row>
    <row r="48" spans="1:7" hidden="1" x14ac:dyDescent="0.25"/>
    <row r="49" hidden="1" x14ac:dyDescent="0.25"/>
  </sheetData>
  <mergeCells count="13">
    <mergeCell ref="A30:G30"/>
    <mergeCell ref="B2:G2"/>
    <mergeCell ref="A5:G5"/>
    <mergeCell ref="A6:G6"/>
    <mergeCell ref="A7:G7"/>
    <mergeCell ref="A29:F29"/>
    <mergeCell ref="A41:G41"/>
    <mergeCell ref="A35:F35"/>
    <mergeCell ref="A36:F36"/>
    <mergeCell ref="A37:G37"/>
    <mergeCell ref="A38:G38"/>
    <mergeCell ref="A39:G39"/>
    <mergeCell ref="A40:G40"/>
  </mergeCells>
  <pageMargins left="0.78740157480314965" right="0.11811023622047245" top="0.15748031496062992" bottom="0.15748031496062992" header="0.15748031496062992" footer="0.15748031496062992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opLeftCell="A25" zoomScale="70" zoomScaleNormal="70" workbookViewId="0">
      <selection activeCell="A39" sqref="A39:G39"/>
    </sheetView>
  </sheetViews>
  <sheetFormatPr defaultRowHeight="15.75" x14ac:dyDescent="0.25"/>
  <cols>
    <col min="1" max="1" width="9.28515625" style="1" customWidth="1"/>
    <col min="2" max="2" width="50.7109375" style="1" customWidth="1"/>
    <col min="3" max="3" width="22.5703125" style="1" customWidth="1"/>
    <col min="4" max="4" width="18" style="1" customWidth="1"/>
    <col min="5" max="5" width="16" style="1" customWidth="1"/>
    <col min="6" max="6" width="23.7109375" style="18" customWidth="1"/>
    <col min="7" max="7" width="20.140625" style="1" customWidth="1"/>
    <col min="8" max="242" width="9.140625" style="1"/>
    <col min="243" max="243" width="5.85546875" style="1" customWidth="1"/>
    <col min="244" max="244" width="8.140625" style="1" customWidth="1"/>
    <col min="245" max="245" width="48" style="1" customWidth="1"/>
    <col min="246" max="246" width="22.5703125" style="1" customWidth="1"/>
    <col min="247" max="247" width="14.7109375" style="1" customWidth="1"/>
    <col min="248" max="248" width="12.42578125" style="1" customWidth="1"/>
    <col min="249" max="249" width="23.7109375" style="1" customWidth="1"/>
    <col min="250" max="251" width="15.5703125" style="1" customWidth="1"/>
    <col min="252" max="498" width="9.140625" style="1"/>
    <col min="499" max="499" width="5.85546875" style="1" customWidth="1"/>
    <col min="500" max="500" width="8.140625" style="1" customWidth="1"/>
    <col min="501" max="501" width="48" style="1" customWidth="1"/>
    <col min="502" max="502" width="22.5703125" style="1" customWidth="1"/>
    <col min="503" max="503" width="14.7109375" style="1" customWidth="1"/>
    <col min="504" max="504" width="12.42578125" style="1" customWidth="1"/>
    <col min="505" max="505" width="23.7109375" style="1" customWidth="1"/>
    <col min="506" max="507" width="15.5703125" style="1" customWidth="1"/>
    <col min="508" max="754" width="9.140625" style="1"/>
    <col min="755" max="755" width="5.85546875" style="1" customWidth="1"/>
    <col min="756" max="756" width="8.140625" style="1" customWidth="1"/>
    <col min="757" max="757" width="48" style="1" customWidth="1"/>
    <col min="758" max="758" width="22.5703125" style="1" customWidth="1"/>
    <col min="759" max="759" width="14.7109375" style="1" customWidth="1"/>
    <col min="760" max="760" width="12.42578125" style="1" customWidth="1"/>
    <col min="761" max="761" width="23.7109375" style="1" customWidth="1"/>
    <col min="762" max="763" width="15.5703125" style="1" customWidth="1"/>
    <col min="764" max="1010" width="9.140625" style="1"/>
    <col min="1011" max="1011" width="5.85546875" style="1" customWidth="1"/>
    <col min="1012" max="1012" width="8.140625" style="1" customWidth="1"/>
    <col min="1013" max="1013" width="48" style="1" customWidth="1"/>
    <col min="1014" max="1014" width="22.5703125" style="1" customWidth="1"/>
    <col min="1015" max="1015" width="14.7109375" style="1" customWidth="1"/>
    <col min="1016" max="1016" width="12.42578125" style="1" customWidth="1"/>
    <col min="1017" max="1017" width="23.7109375" style="1" customWidth="1"/>
    <col min="1018" max="1019" width="15.5703125" style="1" customWidth="1"/>
    <col min="1020" max="1266" width="9.140625" style="1"/>
    <col min="1267" max="1267" width="5.85546875" style="1" customWidth="1"/>
    <col min="1268" max="1268" width="8.140625" style="1" customWidth="1"/>
    <col min="1269" max="1269" width="48" style="1" customWidth="1"/>
    <col min="1270" max="1270" width="22.5703125" style="1" customWidth="1"/>
    <col min="1271" max="1271" width="14.7109375" style="1" customWidth="1"/>
    <col min="1272" max="1272" width="12.42578125" style="1" customWidth="1"/>
    <col min="1273" max="1273" width="23.7109375" style="1" customWidth="1"/>
    <col min="1274" max="1275" width="15.5703125" style="1" customWidth="1"/>
    <col min="1276" max="1522" width="9.140625" style="1"/>
    <col min="1523" max="1523" width="5.85546875" style="1" customWidth="1"/>
    <col min="1524" max="1524" width="8.140625" style="1" customWidth="1"/>
    <col min="1525" max="1525" width="48" style="1" customWidth="1"/>
    <col min="1526" max="1526" width="22.5703125" style="1" customWidth="1"/>
    <col min="1527" max="1527" width="14.7109375" style="1" customWidth="1"/>
    <col min="1528" max="1528" width="12.42578125" style="1" customWidth="1"/>
    <col min="1529" max="1529" width="23.7109375" style="1" customWidth="1"/>
    <col min="1530" max="1531" width="15.5703125" style="1" customWidth="1"/>
    <col min="1532" max="1778" width="9.140625" style="1"/>
    <col min="1779" max="1779" width="5.85546875" style="1" customWidth="1"/>
    <col min="1780" max="1780" width="8.140625" style="1" customWidth="1"/>
    <col min="1781" max="1781" width="48" style="1" customWidth="1"/>
    <col min="1782" max="1782" width="22.5703125" style="1" customWidth="1"/>
    <col min="1783" max="1783" width="14.7109375" style="1" customWidth="1"/>
    <col min="1784" max="1784" width="12.42578125" style="1" customWidth="1"/>
    <col min="1785" max="1785" width="23.7109375" style="1" customWidth="1"/>
    <col min="1786" max="1787" width="15.5703125" style="1" customWidth="1"/>
    <col min="1788" max="2034" width="9.140625" style="1"/>
    <col min="2035" max="2035" width="5.85546875" style="1" customWidth="1"/>
    <col min="2036" max="2036" width="8.140625" style="1" customWidth="1"/>
    <col min="2037" max="2037" width="48" style="1" customWidth="1"/>
    <col min="2038" max="2038" width="22.5703125" style="1" customWidth="1"/>
    <col min="2039" max="2039" width="14.7109375" style="1" customWidth="1"/>
    <col min="2040" max="2040" width="12.42578125" style="1" customWidth="1"/>
    <col min="2041" max="2041" width="23.7109375" style="1" customWidth="1"/>
    <col min="2042" max="2043" width="15.5703125" style="1" customWidth="1"/>
    <col min="2044" max="2290" width="9.140625" style="1"/>
    <col min="2291" max="2291" width="5.85546875" style="1" customWidth="1"/>
    <col min="2292" max="2292" width="8.140625" style="1" customWidth="1"/>
    <col min="2293" max="2293" width="48" style="1" customWidth="1"/>
    <col min="2294" max="2294" width="22.5703125" style="1" customWidth="1"/>
    <col min="2295" max="2295" width="14.7109375" style="1" customWidth="1"/>
    <col min="2296" max="2296" width="12.42578125" style="1" customWidth="1"/>
    <col min="2297" max="2297" width="23.7109375" style="1" customWidth="1"/>
    <col min="2298" max="2299" width="15.5703125" style="1" customWidth="1"/>
    <col min="2300" max="2546" width="9.140625" style="1"/>
    <col min="2547" max="2547" width="5.85546875" style="1" customWidth="1"/>
    <col min="2548" max="2548" width="8.140625" style="1" customWidth="1"/>
    <col min="2549" max="2549" width="48" style="1" customWidth="1"/>
    <col min="2550" max="2550" width="22.5703125" style="1" customWidth="1"/>
    <col min="2551" max="2551" width="14.7109375" style="1" customWidth="1"/>
    <col min="2552" max="2552" width="12.42578125" style="1" customWidth="1"/>
    <col min="2553" max="2553" width="23.7109375" style="1" customWidth="1"/>
    <col min="2554" max="2555" width="15.5703125" style="1" customWidth="1"/>
    <col min="2556" max="2802" width="9.140625" style="1"/>
    <col min="2803" max="2803" width="5.85546875" style="1" customWidth="1"/>
    <col min="2804" max="2804" width="8.140625" style="1" customWidth="1"/>
    <col min="2805" max="2805" width="48" style="1" customWidth="1"/>
    <col min="2806" max="2806" width="22.5703125" style="1" customWidth="1"/>
    <col min="2807" max="2807" width="14.7109375" style="1" customWidth="1"/>
    <col min="2808" max="2808" width="12.42578125" style="1" customWidth="1"/>
    <col min="2809" max="2809" width="23.7109375" style="1" customWidth="1"/>
    <col min="2810" max="2811" width="15.5703125" style="1" customWidth="1"/>
    <col min="2812" max="3058" width="9.140625" style="1"/>
    <col min="3059" max="3059" width="5.85546875" style="1" customWidth="1"/>
    <col min="3060" max="3060" width="8.140625" style="1" customWidth="1"/>
    <col min="3061" max="3061" width="48" style="1" customWidth="1"/>
    <col min="3062" max="3062" width="22.5703125" style="1" customWidth="1"/>
    <col min="3063" max="3063" width="14.7109375" style="1" customWidth="1"/>
    <col min="3064" max="3064" width="12.42578125" style="1" customWidth="1"/>
    <col min="3065" max="3065" width="23.7109375" style="1" customWidth="1"/>
    <col min="3066" max="3067" width="15.5703125" style="1" customWidth="1"/>
    <col min="3068" max="3314" width="9.140625" style="1"/>
    <col min="3315" max="3315" width="5.85546875" style="1" customWidth="1"/>
    <col min="3316" max="3316" width="8.140625" style="1" customWidth="1"/>
    <col min="3317" max="3317" width="48" style="1" customWidth="1"/>
    <col min="3318" max="3318" width="22.5703125" style="1" customWidth="1"/>
    <col min="3319" max="3319" width="14.7109375" style="1" customWidth="1"/>
    <col min="3320" max="3320" width="12.42578125" style="1" customWidth="1"/>
    <col min="3321" max="3321" width="23.7109375" style="1" customWidth="1"/>
    <col min="3322" max="3323" width="15.5703125" style="1" customWidth="1"/>
    <col min="3324" max="3570" width="9.140625" style="1"/>
    <col min="3571" max="3571" width="5.85546875" style="1" customWidth="1"/>
    <col min="3572" max="3572" width="8.140625" style="1" customWidth="1"/>
    <col min="3573" max="3573" width="48" style="1" customWidth="1"/>
    <col min="3574" max="3574" width="22.5703125" style="1" customWidth="1"/>
    <col min="3575" max="3575" width="14.7109375" style="1" customWidth="1"/>
    <col min="3576" max="3576" width="12.42578125" style="1" customWidth="1"/>
    <col min="3577" max="3577" width="23.7109375" style="1" customWidth="1"/>
    <col min="3578" max="3579" width="15.5703125" style="1" customWidth="1"/>
    <col min="3580" max="3826" width="9.140625" style="1"/>
    <col min="3827" max="3827" width="5.85546875" style="1" customWidth="1"/>
    <col min="3828" max="3828" width="8.140625" style="1" customWidth="1"/>
    <col min="3829" max="3829" width="48" style="1" customWidth="1"/>
    <col min="3830" max="3830" width="22.5703125" style="1" customWidth="1"/>
    <col min="3831" max="3831" width="14.7109375" style="1" customWidth="1"/>
    <col min="3832" max="3832" width="12.42578125" style="1" customWidth="1"/>
    <col min="3833" max="3833" width="23.7109375" style="1" customWidth="1"/>
    <col min="3834" max="3835" width="15.5703125" style="1" customWidth="1"/>
    <col min="3836" max="4082" width="9.140625" style="1"/>
    <col min="4083" max="4083" width="5.85546875" style="1" customWidth="1"/>
    <col min="4084" max="4084" width="8.140625" style="1" customWidth="1"/>
    <col min="4085" max="4085" width="48" style="1" customWidth="1"/>
    <col min="4086" max="4086" width="22.5703125" style="1" customWidth="1"/>
    <col min="4087" max="4087" width="14.7109375" style="1" customWidth="1"/>
    <col min="4088" max="4088" width="12.42578125" style="1" customWidth="1"/>
    <col min="4089" max="4089" width="23.7109375" style="1" customWidth="1"/>
    <col min="4090" max="4091" width="15.5703125" style="1" customWidth="1"/>
    <col min="4092" max="4338" width="9.140625" style="1"/>
    <col min="4339" max="4339" width="5.85546875" style="1" customWidth="1"/>
    <col min="4340" max="4340" width="8.140625" style="1" customWidth="1"/>
    <col min="4341" max="4341" width="48" style="1" customWidth="1"/>
    <col min="4342" max="4342" width="22.5703125" style="1" customWidth="1"/>
    <col min="4343" max="4343" width="14.7109375" style="1" customWidth="1"/>
    <col min="4344" max="4344" width="12.42578125" style="1" customWidth="1"/>
    <col min="4345" max="4345" width="23.7109375" style="1" customWidth="1"/>
    <col min="4346" max="4347" width="15.5703125" style="1" customWidth="1"/>
    <col min="4348" max="4594" width="9.140625" style="1"/>
    <col min="4595" max="4595" width="5.85546875" style="1" customWidth="1"/>
    <col min="4596" max="4596" width="8.140625" style="1" customWidth="1"/>
    <col min="4597" max="4597" width="48" style="1" customWidth="1"/>
    <col min="4598" max="4598" width="22.5703125" style="1" customWidth="1"/>
    <col min="4599" max="4599" width="14.7109375" style="1" customWidth="1"/>
    <col min="4600" max="4600" width="12.42578125" style="1" customWidth="1"/>
    <col min="4601" max="4601" width="23.7109375" style="1" customWidth="1"/>
    <col min="4602" max="4603" width="15.5703125" style="1" customWidth="1"/>
    <col min="4604" max="4850" width="9.140625" style="1"/>
    <col min="4851" max="4851" width="5.85546875" style="1" customWidth="1"/>
    <col min="4852" max="4852" width="8.140625" style="1" customWidth="1"/>
    <col min="4853" max="4853" width="48" style="1" customWidth="1"/>
    <col min="4854" max="4854" width="22.5703125" style="1" customWidth="1"/>
    <col min="4855" max="4855" width="14.7109375" style="1" customWidth="1"/>
    <col min="4856" max="4856" width="12.42578125" style="1" customWidth="1"/>
    <col min="4857" max="4857" width="23.7109375" style="1" customWidth="1"/>
    <col min="4858" max="4859" width="15.5703125" style="1" customWidth="1"/>
    <col min="4860" max="5106" width="9.140625" style="1"/>
    <col min="5107" max="5107" width="5.85546875" style="1" customWidth="1"/>
    <col min="5108" max="5108" width="8.140625" style="1" customWidth="1"/>
    <col min="5109" max="5109" width="48" style="1" customWidth="1"/>
    <col min="5110" max="5110" width="22.5703125" style="1" customWidth="1"/>
    <col min="5111" max="5111" width="14.7109375" style="1" customWidth="1"/>
    <col min="5112" max="5112" width="12.42578125" style="1" customWidth="1"/>
    <col min="5113" max="5113" width="23.7109375" style="1" customWidth="1"/>
    <col min="5114" max="5115" width="15.5703125" style="1" customWidth="1"/>
    <col min="5116" max="5362" width="9.140625" style="1"/>
    <col min="5363" max="5363" width="5.85546875" style="1" customWidth="1"/>
    <col min="5364" max="5364" width="8.140625" style="1" customWidth="1"/>
    <col min="5365" max="5365" width="48" style="1" customWidth="1"/>
    <col min="5366" max="5366" width="22.5703125" style="1" customWidth="1"/>
    <col min="5367" max="5367" width="14.7109375" style="1" customWidth="1"/>
    <col min="5368" max="5368" width="12.42578125" style="1" customWidth="1"/>
    <col min="5369" max="5369" width="23.7109375" style="1" customWidth="1"/>
    <col min="5370" max="5371" width="15.5703125" style="1" customWidth="1"/>
    <col min="5372" max="5618" width="9.140625" style="1"/>
    <col min="5619" max="5619" width="5.85546875" style="1" customWidth="1"/>
    <col min="5620" max="5620" width="8.140625" style="1" customWidth="1"/>
    <col min="5621" max="5621" width="48" style="1" customWidth="1"/>
    <col min="5622" max="5622" width="22.5703125" style="1" customWidth="1"/>
    <col min="5623" max="5623" width="14.7109375" style="1" customWidth="1"/>
    <col min="5624" max="5624" width="12.42578125" style="1" customWidth="1"/>
    <col min="5625" max="5625" width="23.7109375" style="1" customWidth="1"/>
    <col min="5626" max="5627" width="15.5703125" style="1" customWidth="1"/>
    <col min="5628" max="5874" width="9.140625" style="1"/>
    <col min="5875" max="5875" width="5.85546875" style="1" customWidth="1"/>
    <col min="5876" max="5876" width="8.140625" style="1" customWidth="1"/>
    <col min="5877" max="5877" width="48" style="1" customWidth="1"/>
    <col min="5878" max="5878" width="22.5703125" style="1" customWidth="1"/>
    <col min="5879" max="5879" width="14.7109375" style="1" customWidth="1"/>
    <col min="5880" max="5880" width="12.42578125" style="1" customWidth="1"/>
    <col min="5881" max="5881" width="23.7109375" style="1" customWidth="1"/>
    <col min="5882" max="5883" width="15.5703125" style="1" customWidth="1"/>
    <col min="5884" max="6130" width="9.140625" style="1"/>
    <col min="6131" max="6131" width="5.85546875" style="1" customWidth="1"/>
    <col min="6132" max="6132" width="8.140625" style="1" customWidth="1"/>
    <col min="6133" max="6133" width="48" style="1" customWidth="1"/>
    <col min="6134" max="6134" width="22.5703125" style="1" customWidth="1"/>
    <col min="6135" max="6135" width="14.7109375" style="1" customWidth="1"/>
    <col min="6136" max="6136" width="12.42578125" style="1" customWidth="1"/>
    <col min="6137" max="6137" width="23.7109375" style="1" customWidth="1"/>
    <col min="6138" max="6139" width="15.5703125" style="1" customWidth="1"/>
    <col min="6140" max="6386" width="9.140625" style="1"/>
    <col min="6387" max="6387" width="5.85546875" style="1" customWidth="1"/>
    <col min="6388" max="6388" width="8.140625" style="1" customWidth="1"/>
    <col min="6389" max="6389" width="48" style="1" customWidth="1"/>
    <col min="6390" max="6390" width="22.5703125" style="1" customWidth="1"/>
    <col min="6391" max="6391" width="14.7109375" style="1" customWidth="1"/>
    <col min="6392" max="6392" width="12.42578125" style="1" customWidth="1"/>
    <col min="6393" max="6393" width="23.7109375" style="1" customWidth="1"/>
    <col min="6394" max="6395" width="15.5703125" style="1" customWidth="1"/>
    <col min="6396" max="6642" width="9.140625" style="1"/>
    <col min="6643" max="6643" width="5.85546875" style="1" customWidth="1"/>
    <col min="6644" max="6644" width="8.140625" style="1" customWidth="1"/>
    <col min="6645" max="6645" width="48" style="1" customWidth="1"/>
    <col min="6646" max="6646" width="22.5703125" style="1" customWidth="1"/>
    <col min="6647" max="6647" width="14.7109375" style="1" customWidth="1"/>
    <col min="6648" max="6648" width="12.42578125" style="1" customWidth="1"/>
    <col min="6649" max="6649" width="23.7109375" style="1" customWidth="1"/>
    <col min="6650" max="6651" width="15.5703125" style="1" customWidth="1"/>
    <col min="6652" max="6898" width="9.140625" style="1"/>
    <col min="6899" max="6899" width="5.85546875" style="1" customWidth="1"/>
    <col min="6900" max="6900" width="8.140625" style="1" customWidth="1"/>
    <col min="6901" max="6901" width="48" style="1" customWidth="1"/>
    <col min="6902" max="6902" width="22.5703125" style="1" customWidth="1"/>
    <col min="6903" max="6903" width="14.7109375" style="1" customWidth="1"/>
    <col min="6904" max="6904" width="12.42578125" style="1" customWidth="1"/>
    <col min="6905" max="6905" width="23.7109375" style="1" customWidth="1"/>
    <col min="6906" max="6907" width="15.5703125" style="1" customWidth="1"/>
    <col min="6908" max="7154" width="9.140625" style="1"/>
    <col min="7155" max="7155" width="5.85546875" style="1" customWidth="1"/>
    <col min="7156" max="7156" width="8.140625" style="1" customWidth="1"/>
    <col min="7157" max="7157" width="48" style="1" customWidth="1"/>
    <col min="7158" max="7158" width="22.5703125" style="1" customWidth="1"/>
    <col min="7159" max="7159" width="14.7109375" style="1" customWidth="1"/>
    <col min="7160" max="7160" width="12.42578125" style="1" customWidth="1"/>
    <col min="7161" max="7161" width="23.7109375" style="1" customWidth="1"/>
    <col min="7162" max="7163" width="15.5703125" style="1" customWidth="1"/>
    <col min="7164" max="7410" width="9.140625" style="1"/>
    <col min="7411" max="7411" width="5.85546875" style="1" customWidth="1"/>
    <col min="7412" max="7412" width="8.140625" style="1" customWidth="1"/>
    <col min="7413" max="7413" width="48" style="1" customWidth="1"/>
    <col min="7414" max="7414" width="22.5703125" style="1" customWidth="1"/>
    <col min="7415" max="7415" width="14.7109375" style="1" customWidth="1"/>
    <col min="7416" max="7416" width="12.42578125" style="1" customWidth="1"/>
    <col min="7417" max="7417" width="23.7109375" style="1" customWidth="1"/>
    <col min="7418" max="7419" width="15.5703125" style="1" customWidth="1"/>
    <col min="7420" max="7666" width="9.140625" style="1"/>
    <col min="7667" max="7667" width="5.85546875" style="1" customWidth="1"/>
    <col min="7668" max="7668" width="8.140625" style="1" customWidth="1"/>
    <col min="7669" max="7669" width="48" style="1" customWidth="1"/>
    <col min="7670" max="7670" width="22.5703125" style="1" customWidth="1"/>
    <col min="7671" max="7671" width="14.7109375" style="1" customWidth="1"/>
    <col min="7672" max="7672" width="12.42578125" style="1" customWidth="1"/>
    <col min="7673" max="7673" width="23.7109375" style="1" customWidth="1"/>
    <col min="7674" max="7675" width="15.5703125" style="1" customWidth="1"/>
    <col min="7676" max="7922" width="9.140625" style="1"/>
    <col min="7923" max="7923" width="5.85546875" style="1" customWidth="1"/>
    <col min="7924" max="7924" width="8.140625" style="1" customWidth="1"/>
    <col min="7925" max="7925" width="48" style="1" customWidth="1"/>
    <col min="7926" max="7926" width="22.5703125" style="1" customWidth="1"/>
    <col min="7927" max="7927" width="14.7109375" style="1" customWidth="1"/>
    <col min="7928" max="7928" width="12.42578125" style="1" customWidth="1"/>
    <col min="7929" max="7929" width="23.7109375" style="1" customWidth="1"/>
    <col min="7930" max="7931" width="15.5703125" style="1" customWidth="1"/>
    <col min="7932" max="8178" width="9.140625" style="1"/>
    <col min="8179" max="8179" width="5.85546875" style="1" customWidth="1"/>
    <col min="8180" max="8180" width="8.140625" style="1" customWidth="1"/>
    <col min="8181" max="8181" width="48" style="1" customWidth="1"/>
    <col min="8182" max="8182" width="22.5703125" style="1" customWidth="1"/>
    <col min="8183" max="8183" width="14.7109375" style="1" customWidth="1"/>
    <col min="8184" max="8184" width="12.42578125" style="1" customWidth="1"/>
    <col min="8185" max="8185" width="23.7109375" style="1" customWidth="1"/>
    <col min="8186" max="8187" width="15.5703125" style="1" customWidth="1"/>
    <col min="8188" max="8434" width="9.140625" style="1"/>
    <col min="8435" max="8435" width="5.85546875" style="1" customWidth="1"/>
    <col min="8436" max="8436" width="8.140625" style="1" customWidth="1"/>
    <col min="8437" max="8437" width="48" style="1" customWidth="1"/>
    <col min="8438" max="8438" width="22.5703125" style="1" customWidth="1"/>
    <col min="8439" max="8439" width="14.7109375" style="1" customWidth="1"/>
    <col min="8440" max="8440" width="12.42578125" style="1" customWidth="1"/>
    <col min="8441" max="8441" width="23.7109375" style="1" customWidth="1"/>
    <col min="8442" max="8443" width="15.5703125" style="1" customWidth="1"/>
    <col min="8444" max="8690" width="9.140625" style="1"/>
    <col min="8691" max="8691" width="5.85546875" style="1" customWidth="1"/>
    <col min="8692" max="8692" width="8.140625" style="1" customWidth="1"/>
    <col min="8693" max="8693" width="48" style="1" customWidth="1"/>
    <col min="8694" max="8694" width="22.5703125" style="1" customWidth="1"/>
    <col min="8695" max="8695" width="14.7109375" style="1" customWidth="1"/>
    <col min="8696" max="8696" width="12.42578125" style="1" customWidth="1"/>
    <col min="8697" max="8697" width="23.7109375" style="1" customWidth="1"/>
    <col min="8698" max="8699" width="15.5703125" style="1" customWidth="1"/>
    <col min="8700" max="8946" width="9.140625" style="1"/>
    <col min="8947" max="8947" width="5.85546875" style="1" customWidth="1"/>
    <col min="8948" max="8948" width="8.140625" style="1" customWidth="1"/>
    <col min="8949" max="8949" width="48" style="1" customWidth="1"/>
    <col min="8950" max="8950" width="22.5703125" style="1" customWidth="1"/>
    <col min="8951" max="8951" width="14.7109375" style="1" customWidth="1"/>
    <col min="8952" max="8952" width="12.42578125" style="1" customWidth="1"/>
    <col min="8953" max="8953" width="23.7109375" style="1" customWidth="1"/>
    <col min="8954" max="8955" width="15.5703125" style="1" customWidth="1"/>
    <col min="8956" max="9202" width="9.140625" style="1"/>
    <col min="9203" max="9203" width="5.85546875" style="1" customWidth="1"/>
    <col min="9204" max="9204" width="8.140625" style="1" customWidth="1"/>
    <col min="9205" max="9205" width="48" style="1" customWidth="1"/>
    <col min="9206" max="9206" width="22.5703125" style="1" customWidth="1"/>
    <col min="9207" max="9207" width="14.7109375" style="1" customWidth="1"/>
    <col min="9208" max="9208" width="12.42578125" style="1" customWidth="1"/>
    <col min="9209" max="9209" width="23.7109375" style="1" customWidth="1"/>
    <col min="9210" max="9211" width="15.5703125" style="1" customWidth="1"/>
    <col min="9212" max="9458" width="9.140625" style="1"/>
    <col min="9459" max="9459" width="5.85546875" style="1" customWidth="1"/>
    <col min="9460" max="9460" width="8.140625" style="1" customWidth="1"/>
    <col min="9461" max="9461" width="48" style="1" customWidth="1"/>
    <col min="9462" max="9462" width="22.5703125" style="1" customWidth="1"/>
    <col min="9463" max="9463" width="14.7109375" style="1" customWidth="1"/>
    <col min="9464" max="9464" width="12.42578125" style="1" customWidth="1"/>
    <col min="9465" max="9465" width="23.7109375" style="1" customWidth="1"/>
    <col min="9466" max="9467" width="15.5703125" style="1" customWidth="1"/>
    <col min="9468" max="9714" width="9.140625" style="1"/>
    <col min="9715" max="9715" width="5.85546875" style="1" customWidth="1"/>
    <col min="9716" max="9716" width="8.140625" style="1" customWidth="1"/>
    <col min="9717" max="9717" width="48" style="1" customWidth="1"/>
    <col min="9718" max="9718" width="22.5703125" style="1" customWidth="1"/>
    <col min="9719" max="9719" width="14.7109375" style="1" customWidth="1"/>
    <col min="9720" max="9720" width="12.42578125" style="1" customWidth="1"/>
    <col min="9721" max="9721" width="23.7109375" style="1" customWidth="1"/>
    <col min="9722" max="9723" width="15.5703125" style="1" customWidth="1"/>
    <col min="9724" max="9970" width="9.140625" style="1"/>
    <col min="9971" max="9971" width="5.85546875" style="1" customWidth="1"/>
    <col min="9972" max="9972" width="8.140625" style="1" customWidth="1"/>
    <col min="9973" max="9973" width="48" style="1" customWidth="1"/>
    <col min="9974" max="9974" width="22.5703125" style="1" customWidth="1"/>
    <col min="9975" max="9975" width="14.7109375" style="1" customWidth="1"/>
    <col min="9976" max="9976" width="12.42578125" style="1" customWidth="1"/>
    <col min="9977" max="9977" width="23.7109375" style="1" customWidth="1"/>
    <col min="9978" max="9979" width="15.5703125" style="1" customWidth="1"/>
    <col min="9980" max="10226" width="9.140625" style="1"/>
    <col min="10227" max="10227" width="5.85546875" style="1" customWidth="1"/>
    <col min="10228" max="10228" width="8.140625" style="1" customWidth="1"/>
    <col min="10229" max="10229" width="48" style="1" customWidth="1"/>
    <col min="10230" max="10230" width="22.5703125" style="1" customWidth="1"/>
    <col min="10231" max="10231" width="14.7109375" style="1" customWidth="1"/>
    <col min="10232" max="10232" width="12.42578125" style="1" customWidth="1"/>
    <col min="10233" max="10233" width="23.7109375" style="1" customWidth="1"/>
    <col min="10234" max="10235" width="15.5703125" style="1" customWidth="1"/>
    <col min="10236" max="10482" width="9.140625" style="1"/>
    <col min="10483" max="10483" width="5.85546875" style="1" customWidth="1"/>
    <col min="10484" max="10484" width="8.140625" style="1" customWidth="1"/>
    <col min="10485" max="10485" width="48" style="1" customWidth="1"/>
    <col min="10486" max="10486" width="22.5703125" style="1" customWidth="1"/>
    <col min="10487" max="10487" width="14.7109375" style="1" customWidth="1"/>
    <col min="10488" max="10488" width="12.42578125" style="1" customWidth="1"/>
    <col min="10489" max="10489" width="23.7109375" style="1" customWidth="1"/>
    <col min="10490" max="10491" width="15.5703125" style="1" customWidth="1"/>
    <col min="10492" max="10738" width="9.140625" style="1"/>
    <col min="10739" max="10739" width="5.85546875" style="1" customWidth="1"/>
    <col min="10740" max="10740" width="8.140625" style="1" customWidth="1"/>
    <col min="10741" max="10741" width="48" style="1" customWidth="1"/>
    <col min="10742" max="10742" width="22.5703125" style="1" customWidth="1"/>
    <col min="10743" max="10743" width="14.7109375" style="1" customWidth="1"/>
    <col min="10744" max="10744" width="12.42578125" style="1" customWidth="1"/>
    <col min="10745" max="10745" width="23.7109375" style="1" customWidth="1"/>
    <col min="10746" max="10747" width="15.5703125" style="1" customWidth="1"/>
    <col min="10748" max="10994" width="9.140625" style="1"/>
    <col min="10995" max="10995" width="5.85546875" style="1" customWidth="1"/>
    <col min="10996" max="10996" width="8.140625" style="1" customWidth="1"/>
    <col min="10997" max="10997" width="48" style="1" customWidth="1"/>
    <col min="10998" max="10998" width="22.5703125" style="1" customWidth="1"/>
    <col min="10999" max="10999" width="14.7109375" style="1" customWidth="1"/>
    <col min="11000" max="11000" width="12.42578125" style="1" customWidth="1"/>
    <col min="11001" max="11001" width="23.7109375" style="1" customWidth="1"/>
    <col min="11002" max="11003" width="15.5703125" style="1" customWidth="1"/>
    <col min="11004" max="11250" width="9.140625" style="1"/>
    <col min="11251" max="11251" width="5.85546875" style="1" customWidth="1"/>
    <col min="11252" max="11252" width="8.140625" style="1" customWidth="1"/>
    <col min="11253" max="11253" width="48" style="1" customWidth="1"/>
    <col min="11254" max="11254" width="22.5703125" style="1" customWidth="1"/>
    <col min="11255" max="11255" width="14.7109375" style="1" customWidth="1"/>
    <col min="11256" max="11256" width="12.42578125" style="1" customWidth="1"/>
    <col min="11257" max="11257" width="23.7109375" style="1" customWidth="1"/>
    <col min="11258" max="11259" width="15.5703125" style="1" customWidth="1"/>
    <col min="11260" max="11506" width="9.140625" style="1"/>
    <col min="11507" max="11507" width="5.85546875" style="1" customWidth="1"/>
    <col min="11508" max="11508" width="8.140625" style="1" customWidth="1"/>
    <col min="11509" max="11509" width="48" style="1" customWidth="1"/>
    <col min="11510" max="11510" width="22.5703125" style="1" customWidth="1"/>
    <col min="11511" max="11511" width="14.7109375" style="1" customWidth="1"/>
    <col min="11512" max="11512" width="12.42578125" style="1" customWidth="1"/>
    <col min="11513" max="11513" width="23.7109375" style="1" customWidth="1"/>
    <col min="11514" max="11515" width="15.5703125" style="1" customWidth="1"/>
    <col min="11516" max="11762" width="9.140625" style="1"/>
    <col min="11763" max="11763" width="5.85546875" style="1" customWidth="1"/>
    <col min="11764" max="11764" width="8.140625" style="1" customWidth="1"/>
    <col min="11765" max="11765" width="48" style="1" customWidth="1"/>
    <col min="11766" max="11766" width="22.5703125" style="1" customWidth="1"/>
    <col min="11767" max="11767" width="14.7109375" style="1" customWidth="1"/>
    <col min="11768" max="11768" width="12.42578125" style="1" customWidth="1"/>
    <col min="11769" max="11769" width="23.7109375" style="1" customWidth="1"/>
    <col min="11770" max="11771" width="15.5703125" style="1" customWidth="1"/>
    <col min="11772" max="12018" width="9.140625" style="1"/>
    <col min="12019" max="12019" width="5.85546875" style="1" customWidth="1"/>
    <col min="12020" max="12020" width="8.140625" style="1" customWidth="1"/>
    <col min="12021" max="12021" width="48" style="1" customWidth="1"/>
    <col min="12022" max="12022" width="22.5703125" style="1" customWidth="1"/>
    <col min="12023" max="12023" width="14.7109375" style="1" customWidth="1"/>
    <col min="12024" max="12024" width="12.42578125" style="1" customWidth="1"/>
    <col min="12025" max="12025" width="23.7109375" style="1" customWidth="1"/>
    <col min="12026" max="12027" width="15.5703125" style="1" customWidth="1"/>
    <col min="12028" max="12274" width="9.140625" style="1"/>
    <col min="12275" max="12275" width="5.85546875" style="1" customWidth="1"/>
    <col min="12276" max="12276" width="8.140625" style="1" customWidth="1"/>
    <col min="12277" max="12277" width="48" style="1" customWidth="1"/>
    <col min="12278" max="12278" width="22.5703125" style="1" customWidth="1"/>
    <col min="12279" max="12279" width="14.7109375" style="1" customWidth="1"/>
    <col min="12280" max="12280" width="12.42578125" style="1" customWidth="1"/>
    <col min="12281" max="12281" width="23.7109375" style="1" customWidth="1"/>
    <col min="12282" max="12283" width="15.5703125" style="1" customWidth="1"/>
    <col min="12284" max="12530" width="9.140625" style="1"/>
    <col min="12531" max="12531" width="5.85546875" style="1" customWidth="1"/>
    <col min="12532" max="12532" width="8.140625" style="1" customWidth="1"/>
    <col min="12533" max="12533" width="48" style="1" customWidth="1"/>
    <col min="12534" max="12534" width="22.5703125" style="1" customWidth="1"/>
    <col min="12535" max="12535" width="14.7109375" style="1" customWidth="1"/>
    <col min="12536" max="12536" width="12.42578125" style="1" customWidth="1"/>
    <col min="12537" max="12537" width="23.7109375" style="1" customWidth="1"/>
    <col min="12538" max="12539" width="15.5703125" style="1" customWidth="1"/>
    <col min="12540" max="12786" width="9.140625" style="1"/>
    <col min="12787" max="12787" width="5.85546875" style="1" customWidth="1"/>
    <col min="12788" max="12788" width="8.140625" style="1" customWidth="1"/>
    <col min="12789" max="12789" width="48" style="1" customWidth="1"/>
    <col min="12790" max="12790" width="22.5703125" style="1" customWidth="1"/>
    <col min="12791" max="12791" width="14.7109375" style="1" customWidth="1"/>
    <col min="12792" max="12792" width="12.42578125" style="1" customWidth="1"/>
    <col min="12793" max="12793" width="23.7109375" style="1" customWidth="1"/>
    <col min="12794" max="12795" width="15.5703125" style="1" customWidth="1"/>
    <col min="12796" max="13042" width="9.140625" style="1"/>
    <col min="13043" max="13043" width="5.85546875" style="1" customWidth="1"/>
    <col min="13044" max="13044" width="8.140625" style="1" customWidth="1"/>
    <col min="13045" max="13045" width="48" style="1" customWidth="1"/>
    <col min="13046" max="13046" width="22.5703125" style="1" customWidth="1"/>
    <col min="13047" max="13047" width="14.7109375" style="1" customWidth="1"/>
    <col min="13048" max="13048" width="12.42578125" style="1" customWidth="1"/>
    <col min="13049" max="13049" width="23.7109375" style="1" customWidth="1"/>
    <col min="13050" max="13051" width="15.5703125" style="1" customWidth="1"/>
    <col min="13052" max="13298" width="9.140625" style="1"/>
    <col min="13299" max="13299" width="5.85546875" style="1" customWidth="1"/>
    <col min="13300" max="13300" width="8.140625" style="1" customWidth="1"/>
    <col min="13301" max="13301" width="48" style="1" customWidth="1"/>
    <col min="13302" max="13302" width="22.5703125" style="1" customWidth="1"/>
    <col min="13303" max="13303" width="14.7109375" style="1" customWidth="1"/>
    <col min="13304" max="13304" width="12.42578125" style="1" customWidth="1"/>
    <col min="13305" max="13305" width="23.7109375" style="1" customWidth="1"/>
    <col min="13306" max="13307" width="15.5703125" style="1" customWidth="1"/>
    <col min="13308" max="13554" width="9.140625" style="1"/>
    <col min="13555" max="13555" width="5.85546875" style="1" customWidth="1"/>
    <col min="13556" max="13556" width="8.140625" style="1" customWidth="1"/>
    <col min="13557" max="13557" width="48" style="1" customWidth="1"/>
    <col min="13558" max="13558" width="22.5703125" style="1" customWidth="1"/>
    <col min="13559" max="13559" width="14.7109375" style="1" customWidth="1"/>
    <col min="13560" max="13560" width="12.42578125" style="1" customWidth="1"/>
    <col min="13561" max="13561" width="23.7109375" style="1" customWidth="1"/>
    <col min="13562" max="13563" width="15.5703125" style="1" customWidth="1"/>
    <col min="13564" max="13810" width="9.140625" style="1"/>
    <col min="13811" max="13811" width="5.85546875" style="1" customWidth="1"/>
    <col min="13812" max="13812" width="8.140625" style="1" customWidth="1"/>
    <col min="13813" max="13813" width="48" style="1" customWidth="1"/>
    <col min="13814" max="13814" width="22.5703125" style="1" customWidth="1"/>
    <col min="13815" max="13815" width="14.7109375" style="1" customWidth="1"/>
    <col min="13816" max="13816" width="12.42578125" style="1" customWidth="1"/>
    <col min="13817" max="13817" width="23.7109375" style="1" customWidth="1"/>
    <col min="13818" max="13819" width="15.5703125" style="1" customWidth="1"/>
    <col min="13820" max="14066" width="9.140625" style="1"/>
    <col min="14067" max="14067" width="5.85546875" style="1" customWidth="1"/>
    <col min="14068" max="14068" width="8.140625" style="1" customWidth="1"/>
    <col min="14069" max="14069" width="48" style="1" customWidth="1"/>
    <col min="14070" max="14070" width="22.5703125" style="1" customWidth="1"/>
    <col min="14071" max="14071" width="14.7109375" style="1" customWidth="1"/>
    <col min="14072" max="14072" width="12.42578125" style="1" customWidth="1"/>
    <col min="14073" max="14073" width="23.7109375" style="1" customWidth="1"/>
    <col min="14074" max="14075" width="15.5703125" style="1" customWidth="1"/>
    <col min="14076" max="14322" width="9.140625" style="1"/>
    <col min="14323" max="14323" width="5.85546875" style="1" customWidth="1"/>
    <col min="14324" max="14324" width="8.140625" style="1" customWidth="1"/>
    <col min="14325" max="14325" width="48" style="1" customWidth="1"/>
    <col min="14326" max="14326" width="22.5703125" style="1" customWidth="1"/>
    <col min="14327" max="14327" width="14.7109375" style="1" customWidth="1"/>
    <col min="14328" max="14328" width="12.42578125" style="1" customWidth="1"/>
    <col min="14329" max="14329" width="23.7109375" style="1" customWidth="1"/>
    <col min="14330" max="14331" width="15.5703125" style="1" customWidth="1"/>
    <col min="14332" max="14578" width="9.140625" style="1"/>
    <col min="14579" max="14579" width="5.85546875" style="1" customWidth="1"/>
    <col min="14580" max="14580" width="8.140625" style="1" customWidth="1"/>
    <col min="14581" max="14581" width="48" style="1" customWidth="1"/>
    <col min="14582" max="14582" width="22.5703125" style="1" customWidth="1"/>
    <col min="14583" max="14583" width="14.7109375" style="1" customWidth="1"/>
    <col min="14584" max="14584" width="12.42578125" style="1" customWidth="1"/>
    <col min="14585" max="14585" width="23.7109375" style="1" customWidth="1"/>
    <col min="14586" max="14587" width="15.5703125" style="1" customWidth="1"/>
    <col min="14588" max="14834" width="9.140625" style="1"/>
    <col min="14835" max="14835" width="5.85546875" style="1" customWidth="1"/>
    <col min="14836" max="14836" width="8.140625" style="1" customWidth="1"/>
    <col min="14837" max="14837" width="48" style="1" customWidth="1"/>
    <col min="14838" max="14838" width="22.5703125" style="1" customWidth="1"/>
    <col min="14839" max="14839" width="14.7109375" style="1" customWidth="1"/>
    <col min="14840" max="14840" width="12.42578125" style="1" customWidth="1"/>
    <col min="14841" max="14841" width="23.7109375" style="1" customWidth="1"/>
    <col min="14842" max="14843" width="15.5703125" style="1" customWidth="1"/>
    <col min="14844" max="15090" width="9.140625" style="1"/>
    <col min="15091" max="15091" width="5.85546875" style="1" customWidth="1"/>
    <col min="15092" max="15092" width="8.140625" style="1" customWidth="1"/>
    <col min="15093" max="15093" width="48" style="1" customWidth="1"/>
    <col min="15094" max="15094" width="22.5703125" style="1" customWidth="1"/>
    <col min="15095" max="15095" width="14.7109375" style="1" customWidth="1"/>
    <col min="15096" max="15096" width="12.42578125" style="1" customWidth="1"/>
    <col min="15097" max="15097" width="23.7109375" style="1" customWidth="1"/>
    <col min="15098" max="15099" width="15.5703125" style="1" customWidth="1"/>
    <col min="15100" max="15346" width="9.140625" style="1"/>
    <col min="15347" max="15347" width="5.85546875" style="1" customWidth="1"/>
    <col min="15348" max="15348" width="8.140625" style="1" customWidth="1"/>
    <col min="15349" max="15349" width="48" style="1" customWidth="1"/>
    <col min="15350" max="15350" width="22.5703125" style="1" customWidth="1"/>
    <col min="15351" max="15351" width="14.7109375" style="1" customWidth="1"/>
    <col min="15352" max="15352" width="12.42578125" style="1" customWidth="1"/>
    <col min="15353" max="15353" width="23.7109375" style="1" customWidth="1"/>
    <col min="15354" max="15355" width="15.5703125" style="1" customWidth="1"/>
    <col min="15356" max="15602" width="9.140625" style="1"/>
    <col min="15603" max="15603" width="5.85546875" style="1" customWidth="1"/>
    <col min="15604" max="15604" width="8.140625" style="1" customWidth="1"/>
    <col min="15605" max="15605" width="48" style="1" customWidth="1"/>
    <col min="15606" max="15606" width="22.5703125" style="1" customWidth="1"/>
    <col min="15607" max="15607" width="14.7109375" style="1" customWidth="1"/>
    <col min="15608" max="15608" width="12.42578125" style="1" customWidth="1"/>
    <col min="15609" max="15609" width="23.7109375" style="1" customWidth="1"/>
    <col min="15610" max="15611" width="15.5703125" style="1" customWidth="1"/>
    <col min="15612" max="15858" width="9.140625" style="1"/>
    <col min="15859" max="15859" width="5.85546875" style="1" customWidth="1"/>
    <col min="15860" max="15860" width="8.140625" style="1" customWidth="1"/>
    <col min="15861" max="15861" width="48" style="1" customWidth="1"/>
    <col min="15862" max="15862" width="22.5703125" style="1" customWidth="1"/>
    <col min="15863" max="15863" width="14.7109375" style="1" customWidth="1"/>
    <col min="15864" max="15864" width="12.42578125" style="1" customWidth="1"/>
    <col min="15865" max="15865" width="23.7109375" style="1" customWidth="1"/>
    <col min="15866" max="15867" width="15.5703125" style="1" customWidth="1"/>
    <col min="15868" max="16114" width="9.140625" style="1"/>
    <col min="16115" max="16115" width="5.85546875" style="1" customWidth="1"/>
    <col min="16116" max="16116" width="8.140625" style="1" customWidth="1"/>
    <col min="16117" max="16117" width="48" style="1" customWidth="1"/>
    <col min="16118" max="16118" width="22.5703125" style="1" customWidth="1"/>
    <col min="16119" max="16119" width="14.7109375" style="1" customWidth="1"/>
    <col min="16120" max="16120" width="12.42578125" style="1" customWidth="1"/>
    <col min="16121" max="16121" width="23.7109375" style="1" customWidth="1"/>
    <col min="16122" max="16123" width="15.5703125" style="1" customWidth="1"/>
    <col min="16124" max="16370" width="9.140625" style="1"/>
    <col min="16371" max="16384" width="8.85546875" style="1" customWidth="1"/>
  </cols>
  <sheetData>
    <row r="1" spans="1:7" x14ac:dyDescent="0.25">
      <c r="F1" s="2"/>
    </row>
    <row r="2" spans="1:7" ht="43.5" customHeight="1" x14ac:dyDescent="0.3">
      <c r="B2" s="74" t="s">
        <v>87</v>
      </c>
      <c r="C2" s="74"/>
      <c r="D2" s="74"/>
      <c r="E2" s="74"/>
      <c r="F2" s="74"/>
      <c r="G2" s="75"/>
    </row>
    <row r="3" spans="1:7" ht="21" customHeight="1" x14ac:dyDescent="0.25">
      <c r="B3" s="19" t="s">
        <v>45</v>
      </c>
      <c r="C3" s="65"/>
      <c r="D3" s="65"/>
      <c r="E3" s="65"/>
      <c r="F3" s="65"/>
      <c r="G3" s="56">
        <v>44742</v>
      </c>
    </row>
    <row r="4" spans="1:7" ht="8.25" customHeight="1" x14ac:dyDescent="0.3">
      <c r="B4" s="19"/>
      <c r="C4" s="65"/>
      <c r="D4" s="65"/>
      <c r="E4" s="65"/>
      <c r="F4" s="65"/>
      <c r="G4" s="27"/>
    </row>
    <row r="5" spans="1:7" ht="97.5" customHeight="1" x14ac:dyDescent="0.3">
      <c r="A5" s="76" t="s">
        <v>65</v>
      </c>
      <c r="B5" s="77"/>
      <c r="C5" s="77"/>
      <c r="D5" s="77"/>
      <c r="E5" s="77"/>
      <c r="F5" s="77"/>
      <c r="G5" s="77"/>
    </row>
    <row r="6" spans="1:7" ht="63.7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ht="11.25" customHeight="1" x14ac:dyDescent="0.25">
      <c r="A7" s="78"/>
      <c r="B7" s="78"/>
      <c r="C7" s="78"/>
      <c r="D7" s="78"/>
      <c r="E7" s="78"/>
      <c r="F7" s="78"/>
      <c r="G7" s="78"/>
    </row>
    <row r="8" spans="1:7" ht="48.75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5" t="s">
        <v>5</v>
      </c>
    </row>
    <row r="9" spans="1:7" ht="47.25" x14ac:dyDescent="0.25">
      <c r="A9" s="3">
        <v>1</v>
      </c>
      <c r="B9" s="6" t="s">
        <v>9</v>
      </c>
      <c r="C9" s="3" t="s">
        <v>10</v>
      </c>
      <c r="D9" s="7">
        <v>0.34</v>
      </c>
      <c r="E9" s="7">
        <v>3928.8</v>
      </c>
      <c r="F9" s="4" t="s">
        <v>11</v>
      </c>
      <c r="G9" s="8">
        <f>D9*E9</f>
        <v>1335.7920000000001</v>
      </c>
    </row>
    <row r="10" spans="1:7" ht="47.25" x14ac:dyDescent="0.25">
      <c r="A10" s="3">
        <f t="shared" ref="A10:A28" si="0">A9+1</f>
        <v>2</v>
      </c>
      <c r="B10" s="6" t="s">
        <v>55</v>
      </c>
      <c r="C10" s="3" t="s">
        <v>10</v>
      </c>
      <c r="D10" s="7">
        <v>0.08</v>
      </c>
      <c r="E10" s="7">
        <v>3928.8</v>
      </c>
      <c r="F10" s="4" t="s">
        <v>11</v>
      </c>
      <c r="G10" s="8">
        <f t="shared" ref="G10:G28" si="1">D10*E10</f>
        <v>314.30400000000003</v>
      </c>
    </row>
    <row r="11" spans="1:7" ht="47.25" x14ac:dyDescent="0.25">
      <c r="A11" s="3">
        <f t="shared" si="0"/>
        <v>3</v>
      </c>
      <c r="B11" s="6" t="s">
        <v>13</v>
      </c>
      <c r="C11" s="3" t="s">
        <v>12</v>
      </c>
      <c r="D11" s="7">
        <v>0.17</v>
      </c>
      <c r="E11" s="7">
        <v>3928.8</v>
      </c>
      <c r="F11" s="4" t="s">
        <v>11</v>
      </c>
      <c r="G11" s="8">
        <f t="shared" si="1"/>
        <v>667.89600000000007</v>
      </c>
    </row>
    <row r="12" spans="1:7" ht="48.75" customHeight="1" x14ac:dyDescent="0.25">
      <c r="A12" s="3">
        <f t="shared" si="0"/>
        <v>4</v>
      </c>
      <c r="B12" s="6" t="s">
        <v>14</v>
      </c>
      <c r="C12" s="3" t="s">
        <v>15</v>
      </c>
      <c r="D12" s="7">
        <v>7.0000000000000007E-2</v>
      </c>
      <c r="E12" s="7">
        <v>3928.8</v>
      </c>
      <c r="F12" s="4" t="s">
        <v>11</v>
      </c>
      <c r="G12" s="8">
        <f t="shared" si="1"/>
        <v>275.01600000000002</v>
      </c>
    </row>
    <row r="13" spans="1:7" ht="78.75" x14ac:dyDescent="0.25">
      <c r="A13" s="3">
        <f t="shared" si="0"/>
        <v>5</v>
      </c>
      <c r="B13" s="6" t="s">
        <v>16</v>
      </c>
      <c r="C13" s="3" t="s">
        <v>17</v>
      </c>
      <c r="D13" s="7">
        <v>0.04</v>
      </c>
      <c r="E13" s="7">
        <v>3928.8</v>
      </c>
      <c r="F13" s="4" t="s">
        <v>11</v>
      </c>
      <c r="G13" s="8">
        <f t="shared" si="1"/>
        <v>157.15200000000002</v>
      </c>
    </row>
    <row r="14" spans="1:7" ht="63" x14ac:dyDescent="0.25">
      <c r="A14" s="3">
        <f t="shared" si="0"/>
        <v>6</v>
      </c>
      <c r="B14" s="6" t="s">
        <v>19</v>
      </c>
      <c r="C14" s="3" t="s">
        <v>20</v>
      </c>
      <c r="D14" s="7">
        <v>0.21</v>
      </c>
      <c r="E14" s="7">
        <v>3928.8</v>
      </c>
      <c r="F14" s="4" t="s">
        <v>11</v>
      </c>
      <c r="G14" s="8">
        <f t="shared" si="1"/>
        <v>825.048</v>
      </c>
    </row>
    <row r="15" spans="1:7" ht="47.25" x14ac:dyDescent="0.25">
      <c r="A15" s="3">
        <f t="shared" si="0"/>
        <v>7</v>
      </c>
      <c r="B15" s="6" t="s">
        <v>56</v>
      </c>
      <c r="C15" s="3" t="s">
        <v>22</v>
      </c>
      <c r="D15" s="7">
        <v>0.19</v>
      </c>
      <c r="E15" s="7">
        <v>3928.8</v>
      </c>
      <c r="F15" s="4" t="s">
        <v>11</v>
      </c>
      <c r="G15" s="8">
        <f t="shared" si="1"/>
        <v>746.47200000000009</v>
      </c>
    </row>
    <row r="16" spans="1:7" ht="47.25" x14ac:dyDescent="0.25">
      <c r="A16" s="3">
        <f t="shared" si="0"/>
        <v>8</v>
      </c>
      <c r="B16" s="6" t="s">
        <v>23</v>
      </c>
      <c r="C16" s="3" t="s">
        <v>22</v>
      </c>
      <c r="D16" s="7">
        <v>0.2</v>
      </c>
      <c r="E16" s="7">
        <v>3928.8</v>
      </c>
      <c r="F16" s="4" t="s">
        <v>11</v>
      </c>
      <c r="G16" s="8">
        <f t="shared" si="1"/>
        <v>785.7600000000001</v>
      </c>
    </row>
    <row r="17" spans="1:7" ht="58.5" customHeight="1" x14ac:dyDescent="0.25">
      <c r="A17" s="3">
        <f t="shared" si="0"/>
        <v>9</v>
      </c>
      <c r="B17" s="6" t="s">
        <v>24</v>
      </c>
      <c r="C17" s="3" t="s">
        <v>10</v>
      </c>
      <c r="D17" s="7">
        <v>0.54</v>
      </c>
      <c r="E17" s="7">
        <v>3928.8</v>
      </c>
      <c r="F17" s="4" t="s">
        <v>11</v>
      </c>
      <c r="G17" s="8">
        <f t="shared" si="1"/>
        <v>2121.5520000000001</v>
      </c>
    </row>
    <row r="18" spans="1:7" ht="54.75" customHeight="1" x14ac:dyDescent="0.25">
      <c r="A18" s="3">
        <f t="shared" si="0"/>
        <v>10</v>
      </c>
      <c r="B18" s="6" t="s">
        <v>25</v>
      </c>
      <c r="C18" s="3" t="s">
        <v>10</v>
      </c>
      <c r="D18" s="7">
        <v>0.46</v>
      </c>
      <c r="E18" s="7">
        <v>3928.8</v>
      </c>
      <c r="F18" s="4" t="s">
        <v>11</v>
      </c>
      <c r="G18" s="8">
        <f t="shared" si="1"/>
        <v>1807.2480000000003</v>
      </c>
    </row>
    <row r="19" spans="1:7" ht="41.25" customHeight="1" x14ac:dyDescent="0.25">
      <c r="A19" s="3">
        <f t="shared" si="0"/>
        <v>11</v>
      </c>
      <c r="B19" s="6" t="s">
        <v>26</v>
      </c>
      <c r="C19" s="3" t="s">
        <v>22</v>
      </c>
      <c r="D19" s="7">
        <v>0.05</v>
      </c>
      <c r="E19" s="7">
        <v>3928.8</v>
      </c>
      <c r="F19" s="4" t="s">
        <v>27</v>
      </c>
      <c r="G19" s="8">
        <f t="shared" si="1"/>
        <v>196.44000000000003</v>
      </c>
    </row>
    <row r="20" spans="1:7" ht="81.599999999999994" customHeight="1" x14ac:dyDescent="0.25">
      <c r="A20" s="3">
        <f t="shared" si="0"/>
        <v>12</v>
      </c>
      <c r="B20" s="6" t="s">
        <v>28</v>
      </c>
      <c r="C20" s="3" t="s">
        <v>22</v>
      </c>
      <c r="D20" s="7">
        <v>0.08</v>
      </c>
      <c r="E20" s="7">
        <v>3928.8</v>
      </c>
      <c r="F20" s="4" t="s">
        <v>61</v>
      </c>
      <c r="G20" s="8">
        <f t="shared" si="1"/>
        <v>314.30400000000003</v>
      </c>
    </row>
    <row r="21" spans="1:7" ht="31.5" x14ac:dyDescent="0.25">
      <c r="A21" s="3">
        <f t="shared" si="0"/>
        <v>13</v>
      </c>
      <c r="B21" s="6" t="s">
        <v>29</v>
      </c>
      <c r="C21" s="3" t="s">
        <v>30</v>
      </c>
      <c r="D21" s="7">
        <v>0.53</v>
      </c>
      <c r="E21" s="7">
        <v>3928.8</v>
      </c>
      <c r="F21" s="4" t="s">
        <v>18</v>
      </c>
      <c r="G21" s="8">
        <f t="shared" si="1"/>
        <v>2082.2640000000001</v>
      </c>
    </row>
    <row r="22" spans="1:7" ht="31.5" x14ac:dyDescent="0.25">
      <c r="A22" s="3">
        <f t="shared" si="0"/>
        <v>14</v>
      </c>
      <c r="B22" s="6" t="s">
        <v>43</v>
      </c>
      <c r="C22" s="3" t="s">
        <v>31</v>
      </c>
      <c r="D22" s="7">
        <v>1.73</v>
      </c>
      <c r="E22" s="7">
        <v>3928.8</v>
      </c>
      <c r="F22" s="4" t="s">
        <v>57</v>
      </c>
      <c r="G22" s="8">
        <f>D22*E22</f>
        <v>6796.8240000000005</v>
      </c>
    </row>
    <row r="23" spans="1:7" ht="31.5" x14ac:dyDescent="0.25">
      <c r="A23" s="3">
        <f t="shared" si="0"/>
        <v>15</v>
      </c>
      <c r="B23" s="6" t="s">
        <v>63</v>
      </c>
      <c r="C23" s="3" t="s">
        <v>32</v>
      </c>
      <c r="D23" s="7">
        <v>2.64</v>
      </c>
      <c r="E23" s="7">
        <v>3928.8</v>
      </c>
      <c r="F23" s="4" t="s">
        <v>33</v>
      </c>
      <c r="G23" s="8">
        <f t="shared" si="1"/>
        <v>10372.032000000001</v>
      </c>
    </row>
    <row r="24" spans="1:7" ht="31.5" x14ac:dyDescent="0.25">
      <c r="A24" s="3">
        <f>A23+1</f>
        <v>16</v>
      </c>
      <c r="B24" s="9" t="s">
        <v>34</v>
      </c>
      <c r="C24" s="11" t="s">
        <v>35</v>
      </c>
      <c r="D24" s="7">
        <f>6095.96*1.04</f>
        <v>6339.7984000000006</v>
      </c>
      <c r="E24" s="7">
        <v>2</v>
      </c>
      <c r="F24" s="4" t="s">
        <v>57</v>
      </c>
      <c r="G24" s="8">
        <f t="shared" si="1"/>
        <v>12679.596800000001</v>
      </c>
    </row>
    <row r="25" spans="1:7" x14ac:dyDescent="0.25">
      <c r="A25" s="3">
        <f t="shared" si="0"/>
        <v>17</v>
      </c>
      <c r="B25" s="9" t="s">
        <v>36</v>
      </c>
      <c r="C25" s="11" t="s">
        <v>10</v>
      </c>
      <c r="D25" s="7">
        <v>1.71</v>
      </c>
      <c r="E25" s="7">
        <v>3928.8</v>
      </c>
      <c r="F25" s="4" t="s">
        <v>57</v>
      </c>
      <c r="G25" s="8">
        <f t="shared" si="1"/>
        <v>6718.2480000000005</v>
      </c>
    </row>
    <row r="26" spans="1:7" x14ac:dyDescent="0.25">
      <c r="A26" s="3">
        <f t="shared" si="0"/>
        <v>18</v>
      </c>
      <c r="B26" s="9" t="s">
        <v>37</v>
      </c>
      <c r="C26" s="11" t="s">
        <v>38</v>
      </c>
      <c r="D26" s="7">
        <v>0.15</v>
      </c>
      <c r="E26" s="7">
        <v>3928.8</v>
      </c>
      <c r="F26" s="4" t="s">
        <v>57</v>
      </c>
      <c r="G26" s="8">
        <f t="shared" si="1"/>
        <v>589.32000000000005</v>
      </c>
    </row>
    <row r="27" spans="1:7" ht="31.5" x14ac:dyDescent="0.25">
      <c r="A27" s="3">
        <f t="shared" si="0"/>
        <v>19</v>
      </c>
      <c r="B27" s="12" t="s">
        <v>39</v>
      </c>
      <c r="C27" s="10" t="s">
        <v>10</v>
      </c>
      <c r="D27" s="7">
        <v>1.32</v>
      </c>
      <c r="E27" s="7">
        <v>3928.8</v>
      </c>
      <c r="F27" s="4" t="s">
        <v>57</v>
      </c>
      <c r="G27" s="8">
        <f t="shared" si="1"/>
        <v>5186.0160000000005</v>
      </c>
    </row>
    <row r="28" spans="1:7" s="17" customFormat="1" ht="47.25" x14ac:dyDescent="0.25">
      <c r="A28" s="13">
        <f t="shared" si="0"/>
        <v>20</v>
      </c>
      <c r="B28" s="14" t="s">
        <v>66</v>
      </c>
      <c r="C28" s="15" t="s">
        <v>10</v>
      </c>
      <c r="D28" s="16">
        <v>2.75</v>
      </c>
      <c r="E28" s="15">
        <v>3928.8</v>
      </c>
      <c r="F28" s="57" t="s">
        <v>21</v>
      </c>
      <c r="G28" s="8">
        <f t="shared" si="1"/>
        <v>10804.2</v>
      </c>
    </row>
    <row r="29" spans="1:7" s="20" customFormat="1" x14ac:dyDescent="0.25">
      <c r="A29" s="79" t="s">
        <v>42</v>
      </c>
      <c r="B29" s="80"/>
      <c r="C29" s="79"/>
      <c r="D29" s="79"/>
      <c r="E29" s="79"/>
      <c r="F29" s="79"/>
      <c r="G29" s="55">
        <f>SUM(G9:G28)</f>
        <v>64775.484800000006</v>
      </c>
    </row>
    <row r="30" spans="1:7" s="17" customFormat="1" x14ac:dyDescent="0.25">
      <c r="A30" s="73" t="s">
        <v>41</v>
      </c>
      <c r="B30" s="73"/>
      <c r="C30" s="73"/>
      <c r="D30" s="73"/>
      <c r="E30" s="73"/>
      <c r="F30" s="73"/>
      <c r="G30" s="73"/>
    </row>
    <row r="31" spans="1:7" s="17" customFormat="1" ht="37.5" customHeight="1" x14ac:dyDescent="0.25">
      <c r="A31" s="21" t="s">
        <v>0</v>
      </c>
      <c r="B31" s="21" t="s">
        <v>1</v>
      </c>
      <c r="C31" s="21" t="s">
        <v>2</v>
      </c>
      <c r="D31" s="21" t="s">
        <v>3</v>
      </c>
      <c r="E31" s="21" t="s">
        <v>4</v>
      </c>
      <c r="F31" s="4" t="s">
        <v>58</v>
      </c>
      <c r="G31" s="21" t="s">
        <v>5</v>
      </c>
    </row>
    <row r="32" spans="1:7" s="17" customFormat="1" ht="28.15" customHeight="1" x14ac:dyDescent="0.25">
      <c r="A32" s="21">
        <v>1</v>
      </c>
      <c r="B32" s="23" t="s">
        <v>60</v>
      </c>
      <c r="C32" s="24"/>
      <c r="D32" s="16"/>
      <c r="E32" s="21"/>
      <c r="F32" s="22" t="s">
        <v>62</v>
      </c>
      <c r="G32" s="25">
        <f>10969.23+4616.8</f>
        <v>15586.029999999999</v>
      </c>
    </row>
    <row r="33" spans="1:7" s="17" customFormat="1" ht="36.6" customHeight="1" x14ac:dyDescent="0.25">
      <c r="A33" s="21">
        <v>1</v>
      </c>
      <c r="B33" s="14" t="s">
        <v>6</v>
      </c>
      <c r="C33" s="21" t="s">
        <v>7</v>
      </c>
      <c r="D33" s="52">
        <v>14.62</v>
      </c>
      <c r="E33" s="52">
        <v>1800</v>
      </c>
      <c r="F33" s="53" t="s">
        <v>18</v>
      </c>
      <c r="G33" s="25">
        <v>0</v>
      </c>
    </row>
    <row r="34" spans="1:7" s="17" customFormat="1" ht="34.5" customHeight="1" x14ac:dyDescent="0.25">
      <c r="A34" s="21">
        <f>A33+1</f>
        <v>2</v>
      </c>
      <c r="B34" s="14" t="s">
        <v>8</v>
      </c>
      <c r="C34" s="21" t="s">
        <v>7</v>
      </c>
      <c r="D34" s="52">
        <v>10.55</v>
      </c>
      <c r="E34" s="52">
        <v>1800</v>
      </c>
      <c r="F34" s="53" t="s">
        <v>18</v>
      </c>
      <c r="G34" s="25">
        <v>0</v>
      </c>
    </row>
    <row r="35" spans="1:7" s="26" customFormat="1" x14ac:dyDescent="0.25">
      <c r="A35" s="84" t="s">
        <v>42</v>
      </c>
      <c r="B35" s="84"/>
      <c r="C35" s="84"/>
      <c r="D35" s="84"/>
      <c r="E35" s="84"/>
      <c r="F35" s="84"/>
      <c r="G35" s="54">
        <f>SUM(G32:G34)</f>
        <v>15586.029999999999</v>
      </c>
    </row>
    <row r="36" spans="1:7" s="20" customFormat="1" x14ac:dyDescent="0.25">
      <c r="A36" s="79" t="s">
        <v>46</v>
      </c>
      <c r="B36" s="79"/>
      <c r="C36" s="79"/>
      <c r="D36" s="79"/>
      <c r="E36" s="79"/>
      <c r="F36" s="79"/>
      <c r="G36" s="54">
        <f>G29+G35</f>
        <v>80361.514800000004</v>
      </c>
    </row>
    <row r="37" spans="1:7" ht="23.25" customHeight="1" x14ac:dyDescent="0.3">
      <c r="A37" s="85" t="s">
        <v>86</v>
      </c>
      <c r="B37" s="86"/>
      <c r="C37" s="86"/>
      <c r="D37" s="86"/>
      <c r="E37" s="86"/>
      <c r="F37" s="86"/>
      <c r="G37" s="86"/>
    </row>
    <row r="38" spans="1:7" ht="23.25" customHeight="1" x14ac:dyDescent="0.3">
      <c r="A38" s="85" t="s">
        <v>91</v>
      </c>
      <c r="B38" s="77"/>
      <c r="C38" s="77"/>
      <c r="D38" s="77"/>
      <c r="E38" s="77"/>
      <c r="F38" s="77"/>
      <c r="G38" s="77"/>
    </row>
    <row r="39" spans="1:7" ht="21" customHeight="1" x14ac:dyDescent="0.3">
      <c r="A39" s="76" t="s">
        <v>48</v>
      </c>
      <c r="B39" s="77"/>
      <c r="C39" s="77"/>
      <c r="D39" s="77"/>
      <c r="E39" s="77"/>
      <c r="F39" s="77"/>
      <c r="G39" s="77"/>
    </row>
    <row r="40" spans="1:7" ht="22.5" customHeight="1" x14ac:dyDescent="0.3">
      <c r="A40" s="76" t="s">
        <v>49</v>
      </c>
      <c r="B40" s="77"/>
      <c r="C40" s="77"/>
      <c r="D40" s="77"/>
      <c r="E40" s="77"/>
      <c r="F40" s="77"/>
      <c r="G40" s="77"/>
    </row>
    <row r="41" spans="1:7" ht="23.25" customHeight="1" x14ac:dyDescent="0.3">
      <c r="A41" s="81" t="s">
        <v>50</v>
      </c>
      <c r="B41" s="82"/>
      <c r="C41" s="82"/>
      <c r="D41" s="82"/>
      <c r="E41" s="82"/>
      <c r="F41" s="82"/>
      <c r="G41" s="83"/>
    </row>
    <row r="42" spans="1:7" ht="6" customHeight="1" x14ac:dyDescent="0.25"/>
    <row r="43" spans="1:7" ht="15.75" customHeight="1" x14ac:dyDescent="0.3">
      <c r="B43" s="28"/>
      <c r="C43" s="29" t="s">
        <v>51</v>
      </c>
      <c r="D43" s="28"/>
      <c r="E43" s="28"/>
      <c r="F43" s="30"/>
      <c r="G43" s="28"/>
    </row>
    <row r="44" spans="1:7" ht="10.5" customHeight="1" x14ac:dyDescent="0.3">
      <c r="B44" s="28"/>
      <c r="C44" s="28"/>
      <c r="D44" s="28"/>
      <c r="E44" s="28"/>
      <c r="F44" s="30"/>
      <c r="G44" s="28"/>
    </row>
    <row r="45" spans="1:7" ht="18.75" x14ac:dyDescent="0.3">
      <c r="B45" s="28" t="s">
        <v>52</v>
      </c>
      <c r="C45" s="28" t="s">
        <v>64</v>
      </c>
      <c r="D45" s="28"/>
      <c r="E45" s="28"/>
      <c r="F45" s="31"/>
      <c r="G45" s="28"/>
    </row>
    <row r="46" spans="1:7" ht="12" customHeight="1" x14ac:dyDescent="0.3">
      <c r="B46" s="28"/>
      <c r="C46" s="28"/>
      <c r="D46" s="28"/>
      <c r="E46" s="28"/>
      <c r="F46" s="30"/>
      <c r="G46" s="28"/>
    </row>
    <row r="47" spans="1:7" ht="18.75" x14ac:dyDescent="0.3">
      <c r="B47" s="28" t="s">
        <v>53</v>
      </c>
      <c r="C47" s="28" t="s">
        <v>54</v>
      </c>
      <c r="D47" s="28"/>
      <c r="E47" s="28"/>
      <c r="F47" s="31"/>
      <c r="G47" s="28"/>
    </row>
    <row r="48" spans="1:7" hidden="1" x14ac:dyDescent="0.25"/>
    <row r="49" hidden="1" x14ac:dyDescent="0.25"/>
  </sheetData>
  <mergeCells count="13">
    <mergeCell ref="A41:G41"/>
    <mergeCell ref="A35:F35"/>
    <mergeCell ref="A36:F36"/>
    <mergeCell ref="A37:G37"/>
    <mergeCell ref="A38:G38"/>
    <mergeCell ref="A39:G39"/>
    <mergeCell ref="A40:G40"/>
    <mergeCell ref="A30:G30"/>
    <mergeCell ref="B2:G2"/>
    <mergeCell ref="A5:G5"/>
    <mergeCell ref="A6:G6"/>
    <mergeCell ref="A7:G7"/>
    <mergeCell ref="A29:F29"/>
  </mergeCells>
  <pageMargins left="0.78740157480314965" right="0.11811023622047245" top="0.15748031496062992" bottom="0.15748031496062992" header="0.15748031496062992" footer="0.15748031496062992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opLeftCell="A16" zoomScale="70" zoomScaleNormal="70" workbookViewId="0">
      <selection activeCell="A39" sqref="A39:G39"/>
    </sheetView>
  </sheetViews>
  <sheetFormatPr defaultRowHeight="15.75" x14ac:dyDescent="0.25"/>
  <cols>
    <col min="1" max="1" width="9.28515625" style="1" customWidth="1"/>
    <col min="2" max="2" width="50.7109375" style="1" customWidth="1"/>
    <col min="3" max="3" width="22.5703125" style="1" customWidth="1"/>
    <col min="4" max="4" width="18" style="1" customWidth="1"/>
    <col min="5" max="5" width="16" style="1" customWidth="1"/>
    <col min="6" max="6" width="23.7109375" style="18" customWidth="1"/>
    <col min="7" max="7" width="20.140625" style="1" customWidth="1"/>
    <col min="8" max="242" width="9.140625" style="1"/>
    <col min="243" max="243" width="5.85546875" style="1" customWidth="1"/>
    <col min="244" max="244" width="8.140625" style="1" customWidth="1"/>
    <col min="245" max="245" width="48" style="1" customWidth="1"/>
    <col min="246" max="246" width="22.5703125" style="1" customWidth="1"/>
    <col min="247" max="247" width="14.7109375" style="1" customWidth="1"/>
    <col min="248" max="248" width="12.42578125" style="1" customWidth="1"/>
    <col min="249" max="249" width="23.7109375" style="1" customWidth="1"/>
    <col min="250" max="251" width="15.5703125" style="1" customWidth="1"/>
    <col min="252" max="498" width="9.140625" style="1"/>
    <col min="499" max="499" width="5.85546875" style="1" customWidth="1"/>
    <col min="500" max="500" width="8.140625" style="1" customWidth="1"/>
    <col min="501" max="501" width="48" style="1" customWidth="1"/>
    <col min="502" max="502" width="22.5703125" style="1" customWidth="1"/>
    <col min="503" max="503" width="14.7109375" style="1" customWidth="1"/>
    <col min="504" max="504" width="12.42578125" style="1" customWidth="1"/>
    <col min="505" max="505" width="23.7109375" style="1" customWidth="1"/>
    <col min="506" max="507" width="15.5703125" style="1" customWidth="1"/>
    <col min="508" max="754" width="9.140625" style="1"/>
    <col min="755" max="755" width="5.85546875" style="1" customWidth="1"/>
    <col min="756" max="756" width="8.140625" style="1" customWidth="1"/>
    <col min="757" max="757" width="48" style="1" customWidth="1"/>
    <col min="758" max="758" width="22.5703125" style="1" customWidth="1"/>
    <col min="759" max="759" width="14.7109375" style="1" customWidth="1"/>
    <col min="760" max="760" width="12.42578125" style="1" customWidth="1"/>
    <col min="761" max="761" width="23.7109375" style="1" customWidth="1"/>
    <col min="762" max="763" width="15.5703125" style="1" customWidth="1"/>
    <col min="764" max="1010" width="9.140625" style="1"/>
    <col min="1011" max="1011" width="5.85546875" style="1" customWidth="1"/>
    <col min="1012" max="1012" width="8.140625" style="1" customWidth="1"/>
    <col min="1013" max="1013" width="48" style="1" customWidth="1"/>
    <col min="1014" max="1014" width="22.5703125" style="1" customWidth="1"/>
    <col min="1015" max="1015" width="14.7109375" style="1" customWidth="1"/>
    <col min="1016" max="1016" width="12.42578125" style="1" customWidth="1"/>
    <col min="1017" max="1017" width="23.7109375" style="1" customWidth="1"/>
    <col min="1018" max="1019" width="15.5703125" style="1" customWidth="1"/>
    <col min="1020" max="1266" width="9.140625" style="1"/>
    <col min="1267" max="1267" width="5.85546875" style="1" customWidth="1"/>
    <col min="1268" max="1268" width="8.140625" style="1" customWidth="1"/>
    <col min="1269" max="1269" width="48" style="1" customWidth="1"/>
    <col min="1270" max="1270" width="22.5703125" style="1" customWidth="1"/>
    <col min="1271" max="1271" width="14.7109375" style="1" customWidth="1"/>
    <col min="1272" max="1272" width="12.42578125" style="1" customWidth="1"/>
    <col min="1273" max="1273" width="23.7109375" style="1" customWidth="1"/>
    <col min="1274" max="1275" width="15.5703125" style="1" customWidth="1"/>
    <col min="1276" max="1522" width="9.140625" style="1"/>
    <col min="1523" max="1523" width="5.85546875" style="1" customWidth="1"/>
    <col min="1524" max="1524" width="8.140625" style="1" customWidth="1"/>
    <col min="1525" max="1525" width="48" style="1" customWidth="1"/>
    <col min="1526" max="1526" width="22.5703125" style="1" customWidth="1"/>
    <col min="1527" max="1527" width="14.7109375" style="1" customWidth="1"/>
    <col min="1528" max="1528" width="12.42578125" style="1" customWidth="1"/>
    <col min="1529" max="1529" width="23.7109375" style="1" customWidth="1"/>
    <col min="1530" max="1531" width="15.5703125" style="1" customWidth="1"/>
    <col min="1532" max="1778" width="9.140625" style="1"/>
    <col min="1779" max="1779" width="5.85546875" style="1" customWidth="1"/>
    <col min="1780" max="1780" width="8.140625" style="1" customWidth="1"/>
    <col min="1781" max="1781" width="48" style="1" customWidth="1"/>
    <col min="1782" max="1782" width="22.5703125" style="1" customWidth="1"/>
    <col min="1783" max="1783" width="14.7109375" style="1" customWidth="1"/>
    <col min="1784" max="1784" width="12.42578125" style="1" customWidth="1"/>
    <col min="1785" max="1785" width="23.7109375" style="1" customWidth="1"/>
    <col min="1786" max="1787" width="15.5703125" style="1" customWidth="1"/>
    <col min="1788" max="2034" width="9.140625" style="1"/>
    <col min="2035" max="2035" width="5.85546875" style="1" customWidth="1"/>
    <col min="2036" max="2036" width="8.140625" style="1" customWidth="1"/>
    <col min="2037" max="2037" width="48" style="1" customWidth="1"/>
    <col min="2038" max="2038" width="22.5703125" style="1" customWidth="1"/>
    <col min="2039" max="2039" width="14.7109375" style="1" customWidth="1"/>
    <col min="2040" max="2040" width="12.42578125" style="1" customWidth="1"/>
    <col min="2041" max="2041" width="23.7109375" style="1" customWidth="1"/>
    <col min="2042" max="2043" width="15.5703125" style="1" customWidth="1"/>
    <col min="2044" max="2290" width="9.140625" style="1"/>
    <col min="2291" max="2291" width="5.85546875" style="1" customWidth="1"/>
    <col min="2292" max="2292" width="8.140625" style="1" customWidth="1"/>
    <col min="2293" max="2293" width="48" style="1" customWidth="1"/>
    <col min="2294" max="2294" width="22.5703125" style="1" customWidth="1"/>
    <col min="2295" max="2295" width="14.7109375" style="1" customWidth="1"/>
    <col min="2296" max="2296" width="12.42578125" style="1" customWidth="1"/>
    <col min="2297" max="2297" width="23.7109375" style="1" customWidth="1"/>
    <col min="2298" max="2299" width="15.5703125" style="1" customWidth="1"/>
    <col min="2300" max="2546" width="9.140625" style="1"/>
    <col min="2547" max="2547" width="5.85546875" style="1" customWidth="1"/>
    <col min="2548" max="2548" width="8.140625" style="1" customWidth="1"/>
    <col min="2549" max="2549" width="48" style="1" customWidth="1"/>
    <col min="2550" max="2550" width="22.5703125" style="1" customWidth="1"/>
    <col min="2551" max="2551" width="14.7109375" style="1" customWidth="1"/>
    <col min="2552" max="2552" width="12.42578125" style="1" customWidth="1"/>
    <col min="2553" max="2553" width="23.7109375" style="1" customWidth="1"/>
    <col min="2554" max="2555" width="15.5703125" style="1" customWidth="1"/>
    <col min="2556" max="2802" width="9.140625" style="1"/>
    <col min="2803" max="2803" width="5.85546875" style="1" customWidth="1"/>
    <col min="2804" max="2804" width="8.140625" style="1" customWidth="1"/>
    <col min="2805" max="2805" width="48" style="1" customWidth="1"/>
    <col min="2806" max="2806" width="22.5703125" style="1" customWidth="1"/>
    <col min="2807" max="2807" width="14.7109375" style="1" customWidth="1"/>
    <col min="2808" max="2808" width="12.42578125" style="1" customWidth="1"/>
    <col min="2809" max="2809" width="23.7109375" style="1" customWidth="1"/>
    <col min="2810" max="2811" width="15.5703125" style="1" customWidth="1"/>
    <col min="2812" max="3058" width="9.140625" style="1"/>
    <col min="3059" max="3059" width="5.85546875" style="1" customWidth="1"/>
    <col min="3060" max="3060" width="8.140625" style="1" customWidth="1"/>
    <col min="3061" max="3061" width="48" style="1" customWidth="1"/>
    <col min="3062" max="3062" width="22.5703125" style="1" customWidth="1"/>
    <col min="3063" max="3063" width="14.7109375" style="1" customWidth="1"/>
    <col min="3064" max="3064" width="12.42578125" style="1" customWidth="1"/>
    <col min="3065" max="3065" width="23.7109375" style="1" customWidth="1"/>
    <col min="3066" max="3067" width="15.5703125" style="1" customWidth="1"/>
    <col min="3068" max="3314" width="9.140625" style="1"/>
    <col min="3315" max="3315" width="5.85546875" style="1" customWidth="1"/>
    <col min="3316" max="3316" width="8.140625" style="1" customWidth="1"/>
    <col min="3317" max="3317" width="48" style="1" customWidth="1"/>
    <col min="3318" max="3318" width="22.5703125" style="1" customWidth="1"/>
    <col min="3319" max="3319" width="14.7109375" style="1" customWidth="1"/>
    <col min="3320" max="3320" width="12.42578125" style="1" customWidth="1"/>
    <col min="3321" max="3321" width="23.7109375" style="1" customWidth="1"/>
    <col min="3322" max="3323" width="15.5703125" style="1" customWidth="1"/>
    <col min="3324" max="3570" width="9.140625" style="1"/>
    <col min="3571" max="3571" width="5.85546875" style="1" customWidth="1"/>
    <col min="3572" max="3572" width="8.140625" style="1" customWidth="1"/>
    <col min="3573" max="3573" width="48" style="1" customWidth="1"/>
    <col min="3574" max="3574" width="22.5703125" style="1" customWidth="1"/>
    <col min="3575" max="3575" width="14.7109375" style="1" customWidth="1"/>
    <col min="3576" max="3576" width="12.42578125" style="1" customWidth="1"/>
    <col min="3577" max="3577" width="23.7109375" style="1" customWidth="1"/>
    <col min="3578" max="3579" width="15.5703125" style="1" customWidth="1"/>
    <col min="3580" max="3826" width="9.140625" style="1"/>
    <col min="3827" max="3827" width="5.85546875" style="1" customWidth="1"/>
    <col min="3828" max="3828" width="8.140625" style="1" customWidth="1"/>
    <col min="3829" max="3829" width="48" style="1" customWidth="1"/>
    <col min="3830" max="3830" width="22.5703125" style="1" customWidth="1"/>
    <col min="3831" max="3831" width="14.7109375" style="1" customWidth="1"/>
    <col min="3832" max="3832" width="12.42578125" style="1" customWidth="1"/>
    <col min="3833" max="3833" width="23.7109375" style="1" customWidth="1"/>
    <col min="3834" max="3835" width="15.5703125" style="1" customWidth="1"/>
    <col min="3836" max="4082" width="9.140625" style="1"/>
    <col min="4083" max="4083" width="5.85546875" style="1" customWidth="1"/>
    <col min="4084" max="4084" width="8.140625" style="1" customWidth="1"/>
    <col min="4085" max="4085" width="48" style="1" customWidth="1"/>
    <col min="4086" max="4086" width="22.5703125" style="1" customWidth="1"/>
    <col min="4087" max="4087" width="14.7109375" style="1" customWidth="1"/>
    <col min="4088" max="4088" width="12.42578125" style="1" customWidth="1"/>
    <col min="4089" max="4089" width="23.7109375" style="1" customWidth="1"/>
    <col min="4090" max="4091" width="15.5703125" style="1" customWidth="1"/>
    <col min="4092" max="4338" width="9.140625" style="1"/>
    <col min="4339" max="4339" width="5.85546875" style="1" customWidth="1"/>
    <col min="4340" max="4340" width="8.140625" style="1" customWidth="1"/>
    <col min="4341" max="4341" width="48" style="1" customWidth="1"/>
    <col min="4342" max="4342" width="22.5703125" style="1" customWidth="1"/>
    <col min="4343" max="4343" width="14.7109375" style="1" customWidth="1"/>
    <col min="4344" max="4344" width="12.42578125" style="1" customWidth="1"/>
    <col min="4345" max="4345" width="23.7109375" style="1" customWidth="1"/>
    <col min="4346" max="4347" width="15.5703125" style="1" customWidth="1"/>
    <col min="4348" max="4594" width="9.140625" style="1"/>
    <col min="4595" max="4595" width="5.85546875" style="1" customWidth="1"/>
    <col min="4596" max="4596" width="8.140625" style="1" customWidth="1"/>
    <col min="4597" max="4597" width="48" style="1" customWidth="1"/>
    <col min="4598" max="4598" width="22.5703125" style="1" customWidth="1"/>
    <col min="4599" max="4599" width="14.7109375" style="1" customWidth="1"/>
    <col min="4600" max="4600" width="12.42578125" style="1" customWidth="1"/>
    <col min="4601" max="4601" width="23.7109375" style="1" customWidth="1"/>
    <col min="4602" max="4603" width="15.5703125" style="1" customWidth="1"/>
    <col min="4604" max="4850" width="9.140625" style="1"/>
    <col min="4851" max="4851" width="5.85546875" style="1" customWidth="1"/>
    <col min="4852" max="4852" width="8.140625" style="1" customWidth="1"/>
    <col min="4853" max="4853" width="48" style="1" customWidth="1"/>
    <col min="4854" max="4854" width="22.5703125" style="1" customWidth="1"/>
    <col min="4855" max="4855" width="14.7109375" style="1" customWidth="1"/>
    <col min="4856" max="4856" width="12.42578125" style="1" customWidth="1"/>
    <col min="4857" max="4857" width="23.7109375" style="1" customWidth="1"/>
    <col min="4858" max="4859" width="15.5703125" style="1" customWidth="1"/>
    <col min="4860" max="5106" width="9.140625" style="1"/>
    <col min="5107" max="5107" width="5.85546875" style="1" customWidth="1"/>
    <col min="5108" max="5108" width="8.140625" style="1" customWidth="1"/>
    <col min="5109" max="5109" width="48" style="1" customWidth="1"/>
    <col min="5110" max="5110" width="22.5703125" style="1" customWidth="1"/>
    <col min="5111" max="5111" width="14.7109375" style="1" customWidth="1"/>
    <col min="5112" max="5112" width="12.42578125" style="1" customWidth="1"/>
    <col min="5113" max="5113" width="23.7109375" style="1" customWidth="1"/>
    <col min="5114" max="5115" width="15.5703125" style="1" customWidth="1"/>
    <col min="5116" max="5362" width="9.140625" style="1"/>
    <col min="5363" max="5363" width="5.85546875" style="1" customWidth="1"/>
    <col min="5364" max="5364" width="8.140625" style="1" customWidth="1"/>
    <col min="5365" max="5365" width="48" style="1" customWidth="1"/>
    <col min="5366" max="5366" width="22.5703125" style="1" customWidth="1"/>
    <col min="5367" max="5367" width="14.7109375" style="1" customWidth="1"/>
    <col min="5368" max="5368" width="12.42578125" style="1" customWidth="1"/>
    <col min="5369" max="5369" width="23.7109375" style="1" customWidth="1"/>
    <col min="5370" max="5371" width="15.5703125" style="1" customWidth="1"/>
    <col min="5372" max="5618" width="9.140625" style="1"/>
    <col min="5619" max="5619" width="5.85546875" style="1" customWidth="1"/>
    <col min="5620" max="5620" width="8.140625" style="1" customWidth="1"/>
    <col min="5621" max="5621" width="48" style="1" customWidth="1"/>
    <col min="5622" max="5622" width="22.5703125" style="1" customWidth="1"/>
    <col min="5623" max="5623" width="14.7109375" style="1" customWidth="1"/>
    <col min="5624" max="5624" width="12.42578125" style="1" customWidth="1"/>
    <col min="5625" max="5625" width="23.7109375" style="1" customWidth="1"/>
    <col min="5626" max="5627" width="15.5703125" style="1" customWidth="1"/>
    <col min="5628" max="5874" width="9.140625" style="1"/>
    <col min="5875" max="5875" width="5.85546875" style="1" customWidth="1"/>
    <col min="5876" max="5876" width="8.140625" style="1" customWidth="1"/>
    <col min="5877" max="5877" width="48" style="1" customWidth="1"/>
    <col min="5878" max="5878" width="22.5703125" style="1" customWidth="1"/>
    <col min="5879" max="5879" width="14.7109375" style="1" customWidth="1"/>
    <col min="5880" max="5880" width="12.42578125" style="1" customWidth="1"/>
    <col min="5881" max="5881" width="23.7109375" style="1" customWidth="1"/>
    <col min="5882" max="5883" width="15.5703125" style="1" customWidth="1"/>
    <col min="5884" max="6130" width="9.140625" style="1"/>
    <col min="6131" max="6131" width="5.85546875" style="1" customWidth="1"/>
    <col min="6132" max="6132" width="8.140625" style="1" customWidth="1"/>
    <col min="6133" max="6133" width="48" style="1" customWidth="1"/>
    <col min="6134" max="6134" width="22.5703125" style="1" customWidth="1"/>
    <col min="6135" max="6135" width="14.7109375" style="1" customWidth="1"/>
    <col min="6136" max="6136" width="12.42578125" style="1" customWidth="1"/>
    <col min="6137" max="6137" width="23.7109375" style="1" customWidth="1"/>
    <col min="6138" max="6139" width="15.5703125" style="1" customWidth="1"/>
    <col min="6140" max="6386" width="9.140625" style="1"/>
    <col min="6387" max="6387" width="5.85546875" style="1" customWidth="1"/>
    <col min="6388" max="6388" width="8.140625" style="1" customWidth="1"/>
    <col min="6389" max="6389" width="48" style="1" customWidth="1"/>
    <col min="6390" max="6390" width="22.5703125" style="1" customWidth="1"/>
    <col min="6391" max="6391" width="14.7109375" style="1" customWidth="1"/>
    <col min="6392" max="6392" width="12.42578125" style="1" customWidth="1"/>
    <col min="6393" max="6393" width="23.7109375" style="1" customWidth="1"/>
    <col min="6394" max="6395" width="15.5703125" style="1" customWidth="1"/>
    <col min="6396" max="6642" width="9.140625" style="1"/>
    <col min="6643" max="6643" width="5.85546875" style="1" customWidth="1"/>
    <col min="6644" max="6644" width="8.140625" style="1" customWidth="1"/>
    <col min="6645" max="6645" width="48" style="1" customWidth="1"/>
    <col min="6646" max="6646" width="22.5703125" style="1" customWidth="1"/>
    <col min="6647" max="6647" width="14.7109375" style="1" customWidth="1"/>
    <col min="6648" max="6648" width="12.42578125" style="1" customWidth="1"/>
    <col min="6649" max="6649" width="23.7109375" style="1" customWidth="1"/>
    <col min="6650" max="6651" width="15.5703125" style="1" customWidth="1"/>
    <col min="6652" max="6898" width="9.140625" style="1"/>
    <col min="6899" max="6899" width="5.85546875" style="1" customWidth="1"/>
    <col min="6900" max="6900" width="8.140625" style="1" customWidth="1"/>
    <col min="6901" max="6901" width="48" style="1" customWidth="1"/>
    <col min="6902" max="6902" width="22.5703125" style="1" customWidth="1"/>
    <col min="6903" max="6903" width="14.7109375" style="1" customWidth="1"/>
    <col min="6904" max="6904" width="12.42578125" style="1" customWidth="1"/>
    <col min="6905" max="6905" width="23.7109375" style="1" customWidth="1"/>
    <col min="6906" max="6907" width="15.5703125" style="1" customWidth="1"/>
    <col min="6908" max="7154" width="9.140625" style="1"/>
    <col min="7155" max="7155" width="5.85546875" style="1" customWidth="1"/>
    <col min="7156" max="7156" width="8.140625" style="1" customWidth="1"/>
    <col min="7157" max="7157" width="48" style="1" customWidth="1"/>
    <col min="7158" max="7158" width="22.5703125" style="1" customWidth="1"/>
    <col min="7159" max="7159" width="14.7109375" style="1" customWidth="1"/>
    <col min="7160" max="7160" width="12.42578125" style="1" customWidth="1"/>
    <col min="7161" max="7161" width="23.7109375" style="1" customWidth="1"/>
    <col min="7162" max="7163" width="15.5703125" style="1" customWidth="1"/>
    <col min="7164" max="7410" width="9.140625" style="1"/>
    <col min="7411" max="7411" width="5.85546875" style="1" customWidth="1"/>
    <col min="7412" max="7412" width="8.140625" style="1" customWidth="1"/>
    <col min="7413" max="7413" width="48" style="1" customWidth="1"/>
    <col min="7414" max="7414" width="22.5703125" style="1" customWidth="1"/>
    <col min="7415" max="7415" width="14.7109375" style="1" customWidth="1"/>
    <col min="7416" max="7416" width="12.42578125" style="1" customWidth="1"/>
    <col min="7417" max="7417" width="23.7109375" style="1" customWidth="1"/>
    <col min="7418" max="7419" width="15.5703125" style="1" customWidth="1"/>
    <col min="7420" max="7666" width="9.140625" style="1"/>
    <col min="7667" max="7667" width="5.85546875" style="1" customWidth="1"/>
    <col min="7668" max="7668" width="8.140625" style="1" customWidth="1"/>
    <col min="7669" max="7669" width="48" style="1" customWidth="1"/>
    <col min="7670" max="7670" width="22.5703125" style="1" customWidth="1"/>
    <col min="7671" max="7671" width="14.7109375" style="1" customWidth="1"/>
    <col min="7672" max="7672" width="12.42578125" style="1" customWidth="1"/>
    <col min="7673" max="7673" width="23.7109375" style="1" customWidth="1"/>
    <col min="7674" max="7675" width="15.5703125" style="1" customWidth="1"/>
    <col min="7676" max="7922" width="9.140625" style="1"/>
    <col min="7923" max="7923" width="5.85546875" style="1" customWidth="1"/>
    <col min="7924" max="7924" width="8.140625" style="1" customWidth="1"/>
    <col min="7925" max="7925" width="48" style="1" customWidth="1"/>
    <col min="7926" max="7926" width="22.5703125" style="1" customWidth="1"/>
    <col min="7927" max="7927" width="14.7109375" style="1" customWidth="1"/>
    <col min="7928" max="7928" width="12.42578125" style="1" customWidth="1"/>
    <col min="7929" max="7929" width="23.7109375" style="1" customWidth="1"/>
    <col min="7930" max="7931" width="15.5703125" style="1" customWidth="1"/>
    <col min="7932" max="8178" width="9.140625" style="1"/>
    <col min="8179" max="8179" width="5.85546875" style="1" customWidth="1"/>
    <col min="8180" max="8180" width="8.140625" style="1" customWidth="1"/>
    <col min="8181" max="8181" width="48" style="1" customWidth="1"/>
    <col min="8182" max="8182" width="22.5703125" style="1" customWidth="1"/>
    <col min="8183" max="8183" width="14.7109375" style="1" customWidth="1"/>
    <col min="8184" max="8184" width="12.42578125" style="1" customWidth="1"/>
    <col min="8185" max="8185" width="23.7109375" style="1" customWidth="1"/>
    <col min="8186" max="8187" width="15.5703125" style="1" customWidth="1"/>
    <col min="8188" max="8434" width="9.140625" style="1"/>
    <col min="8435" max="8435" width="5.85546875" style="1" customWidth="1"/>
    <col min="8436" max="8436" width="8.140625" style="1" customWidth="1"/>
    <col min="8437" max="8437" width="48" style="1" customWidth="1"/>
    <col min="8438" max="8438" width="22.5703125" style="1" customWidth="1"/>
    <col min="8439" max="8439" width="14.7109375" style="1" customWidth="1"/>
    <col min="8440" max="8440" width="12.42578125" style="1" customWidth="1"/>
    <col min="8441" max="8441" width="23.7109375" style="1" customWidth="1"/>
    <col min="8442" max="8443" width="15.5703125" style="1" customWidth="1"/>
    <col min="8444" max="8690" width="9.140625" style="1"/>
    <col min="8691" max="8691" width="5.85546875" style="1" customWidth="1"/>
    <col min="8692" max="8692" width="8.140625" style="1" customWidth="1"/>
    <col min="8693" max="8693" width="48" style="1" customWidth="1"/>
    <col min="8694" max="8694" width="22.5703125" style="1" customWidth="1"/>
    <col min="8695" max="8695" width="14.7109375" style="1" customWidth="1"/>
    <col min="8696" max="8696" width="12.42578125" style="1" customWidth="1"/>
    <col min="8697" max="8697" width="23.7109375" style="1" customWidth="1"/>
    <col min="8698" max="8699" width="15.5703125" style="1" customWidth="1"/>
    <col min="8700" max="8946" width="9.140625" style="1"/>
    <col min="8947" max="8947" width="5.85546875" style="1" customWidth="1"/>
    <col min="8948" max="8948" width="8.140625" style="1" customWidth="1"/>
    <col min="8949" max="8949" width="48" style="1" customWidth="1"/>
    <col min="8950" max="8950" width="22.5703125" style="1" customWidth="1"/>
    <col min="8951" max="8951" width="14.7109375" style="1" customWidth="1"/>
    <col min="8952" max="8952" width="12.42578125" style="1" customWidth="1"/>
    <col min="8953" max="8953" width="23.7109375" style="1" customWidth="1"/>
    <col min="8954" max="8955" width="15.5703125" style="1" customWidth="1"/>
    <col min="8956" max="9202" width="9.140625" style="1"/>
    <col min="9203" max="9203" width="5.85546875" style="1" customWidth="1"/>
    <col min="9204" max="9204" width="8.140625" style="1" customWidth="1"/>
    <col min="9205" max="9205" width="48" style="1" customWidth="1"/>
    <col min="9206" max="9206" width="22.5703125" style="1" customWidth="1"/>
    <col min="9207" max="9207" width="14.7109375" style="1" customWidth="1"/>
    <col min="9208" max="9208" width="12.42578125" style="1" customWidth="1"/>
    <col min="9209" max="9209" width="23.7109375" style="1" customWidth="1"/>
    <col min="9210" max="9211" width="15.5703125" style="1" customWidth="1"/>
    <col min="9212" max="9458" width="9.140625" style="1"/>
    <col min="9459" max="9459" width="5.85546875" style="1" customWidth="1"/>
    <col min="9460" max="9460" width="8.140625" style="1" customWidth="1"/>
    <col min="9461" max="9461" width="48" style="1" customWidth="1"/>
    <col min="9462" max="9462" width="22.5703125" style="1" customWidth="1"/>
    <col min="9463" max="9463" width="14.7109375" style="1" customWidth="1"/>
    <col min="9464" max="9464" width="12.42578125" style="1" customWidth="1"/>
    <col min="9465" max="9465" width="23.7109375" style="1" customWidth="1"/>
    <col min="9466" max="9467" width="15.5703125" style="1" customWidth="1"/>
    <col min="9468" max="9714" width="9.140625" style="1"/>
    <col min="9715" max="9715" width="5.85546875" style="1" customWidth="1"/>
    <col min="9716" max="9716" width="8.140625" style="1" customWidth="1"/>
    <col min="9717" max="9717" width="48" style="1" customWidth="1"/>
    <col min="9718" max="9718" width="22.5703125" style="1" customWidth="1"/>
    <col min="9719" max="9719" width="14.7109375" style="1" customWidth="1"/>
    <col min="9720" max="9720" width="12.42578125" style="1" customWidth="1"/>
    <col min="9721" max="9721" width="23.7109375" style="1" customWidth="1"/>
    <col min="9722" max="9723" width="15.5703125" style="1" customWidth="1"/>
    <col min="9724" max="9970" width="9.140625" style="1"/>
    <col min="9971" max="9971" width="5.85546875" style="1" customWidth="1"/>
    <col min="9972" max="9972" width="8.140625" style="1" customWidth="1"/>
    <col min="9973" max="9973" width="48" style="1" customWidth="1"/>
    <col min="9974" max="9974" width="22.5703125" style="1" customWidth="1"/>
    <col min="9975" max="9975" width="14.7109375" style="1" customWidth="1"/>
    <col min="9976" max="9976" width="12.42578125" style="1" customWidth="1"/>
    <col min="9977" max="9977" width="23.7109375" style="1" customWidth="1"/>
    <col min="9978" max="9979" width="15.5703125" style="1" customWidth="1"/>
    <col min="9980" max="10226" width="9.140625" style="1"/>
    <col min="10227" max="10227" width="5.85546875" style="1" customWidth="1"/>
    <col min="10228" max="10228" width="8.140625" style="1" customWidth="1"/>
    <col min="10229" max="10229" width="48" style="1" customWidth="1"/>
    <col min="10230" max="10230" width="22.5703125" style="1" customWidth="1"/>
    <col min="10231" max="10231" width="14.7109375" style="1" customWidth="1"/>
    <col min="10232" max="10232" width="12.42578125" style="1" customWidth="1"/>
    <col min="10233" max="10233" width="23.7109375" style="1" customWidth="1"/>
    <col min="10234" max="10235" width="15.5703125" style="1" customWidth="1"/>
    <col min="10236" max="10482" width="9.140625" style="1"/>
    <col min="10483" max="10483" width="5.85546875" style="1" customWidth="1"/>
    <col min="10484" max="10484" width="8.140625" style="1" customWidth="1"/>
    <col min="10485" max="10485" width="48" style="1" customWidth="1"/>
    <col min="10486" max="10486" width="22.5703125" style="1" customWidth="1"/>
    <col min="10487" max="10487" width="14.7109375" style="1" customWidth="1"/>
    <col min="10488" max="10488" width="12.42578125" style="1" customWidth="1"/>
    <col min="10489" max="10489" width="23.7109375" style="1" customWidth="1"/>
    <col min="10490" max="10491" width="15.5703125" style="1" customWidth="1"/>
    <col min="10492" max="10738" width="9.140625" style="1"/>
    <col min="10739" max="10739" width="5.85546875" style="1" customWidth="1"/>
    <col min="10740" max="10740" width="8.140625" style="1" customWidth="1"/>
    <col min="10741" max="10741" width="48" style="1" customWidth="1"/>
    <col min="10742" max="10742" width="22.5703125" style="1" customWidth="1"/>
    <col min="10743" max="10743" width="14.7109375" style="1" customWidth="1"/>
    <col min="10744" max="10744" width="12.42578125" style="1" customWidth="1"/>
    <col min="10745" max="10745" width="23.7109375" style="1" customWidth="1"/>
    <col min="10746" max="10747" width="15.5703125" style="1" customWidth="1"/>
    <col min="10748" max="10994" width="9.140625" style="1"/>
    <col min="10995" max="10995" width="5.85546875" style="1" customWidth="1"/>
    <col min="10996" max="10996" width="8.140625" style="1" customWidth="1"/>
    <col min="10997" max="10997" width="48" style="1" customWidth="1"/>
    <col min="10998" max="10998" width="22.5703125" style="1" customWidth="1"/>
    <col min="10999" max="10999" width="14.7109375" style="1" customWidth="1"/>
    <col min="11000" max="11000" width="12.42578125" style="1" customWidth="1"/>
    <col min="11001" max="11001" width="23.7109375" style="1" customWidth="1"/>
    <col min="11002" max="11003" width="15.5703125" style="1" customWidth="1"/>
    <col min="11004" max="11250" width="9.140625" style="1"/>
    <col min="11251" max="11251" width="5.85546875" style="1" customWidth="1"/>
    <col min="11252" max="11252" width="8.140625" style="1" customWidth="1"/>
    <col min="11253" max="11253" width="48" style="1" customWidth="1"/>
    <col min="11254" max="11254" width="22.5703125" style="1" customWidth="1"/>
    <col min="11255" max="11255" width="14.7109375" style="1" customWidth="1"/>
    <col min="11256" max="11256" width="12.42578125" style="1" customWidth="1"/>
    <col min="11257" max="11257" width="23.7109375" style="1" customWidth="1"/>
    <col min="11258" max="11259" width="15.5703125" style="1" customWidth="1"/>
    <col min="11260" max="11506" width="9.140625" style="1"/>
    <col min="11507" max="11507" width="5.85546875" style="1" customWidth="1"/>
    <col min="11508" max="11508" width="8.140625" style="1" customWidth="1"/>
    <col min="11509" max="11509" width="48" style="1" customWidth="1"/>
    <col min="11510" max="11510" width="22.5703125" style="1" customWidth="1"/>
    <col min="11511" max="11511" width="14.7109375" style="1" customWidth="1"/>
    <col min="11512" max="11512" width="12.42578125" style="1" customWidth="1"/>
    <col min="11513" max="11513" width="23.7109375" style="1" customWidth="1"/>
    <col min="11514" max="11515" width="15.5703125" style="1" customWidth="1"/>
    <col min="11516" max="11762" width="9.140625" style="1"/>
    <col min="11763" max="11763" width="5.85546875" style="1" customWidth="1"/>
    <col min="11764" max="11764" width="8.140625" style="1" customWidth="1"/>
    <col min="11765" max="11765" width="48" style="1" customWidth="1"/>
    <col min="11766" max="11766" width="22.5703125" style="1" customWidth="1"/>
    <col min="11767" max="11767" width="14.7109375" style="1" customWidth="1"/>
    <col min="11768" max="11768" width="12.42578125" style="1" customWidth="1"/>
    <col min="11769" max="11769" width="23.7109375" style="1" customWidth="1"/>
    <col min="11770" max="11771" width="15.5703125" style="1" customWidth="1"/>
    <col min="11772" max="12018" width="9.140625" style="1"/>
    <col min="12019" max="12019" width="5.85546875" style="1" customWidth="1"/>
    <col min="12020" max="12020" width="8.140625" style="1" customWidth="1"/>
    <col min="12021" max="12021" width="48" style="1" customWidth="1"/>
    <col min="12022" max="12022" width="22.5703125" style="1" customWidth="1"/>
    <col min="12023" max="12023" width="14.7109375" style="1" customWidth="1"/>
    <col min="12024" max="12024" width="12.42578125" style="1" customWidth="1"/>
    <col min="12025" max="12025" width="23.7109375" style="1" customWidth="1"/>
    <col min="12026" max="12027" width="15.5703125" style="1" customWidth="1"/>
    <col min="12028" max="12274" width="9.140625" style="1"/>
    <col min="12275" max="12275" width="5.85546875" style="1" customWidth="1"/>
    <col min="12276" max="12276" width="8.140625" style="1" customWidth="1"/>
    <col min="12277" max="12277" width="48" style="1" customWidth="1"/>
    <col min="12278" max="12278" width="22.5703125" style="1" customWidth="1"/>
    <col min="12279" max="12279" width="14.7109375" style="1" customWidth="1"/>
    <col min="12280" max="12280" width="12.42578125" style="1" customWidth="1"/>
    <col min="12281" max="12281" width="23.7109375" style="1" customWidth="1"/>
    <col min="12282" max="12283" width="15.5703125" style="1" customWidth="1"/>
    <col min="12284" max="12530" width="9.140625" style="1"/>
    <col min="12531" max="12531" width="5.85546875" style="1" customWidth="1"/>
    <col min="12532" max="12532" width="8.140625" style="1" customWidth="1"/>
    <col min="12533" max="12533" width="48" style="1" customWidth="1"/>
    <col min="12534" max="12534" width="22.5703125" style="1" customWidth="1"/>
    <col min="12535" max="12535" width="14.7109375" style="1" customWidth="1"/>
    <col min="12536" max="12536" width="12.42578125" style="1" customWidth="1"/>
    <col min="12537" max="12537" width="23.7109375" style="1" customWidth="1"/>
    <col min="12538" max="12539" width="15.5703125" style="1" customWidth="1"/>
    <col min="12540" max="12786" width="9.140625" style="1"/>
    <col min="12787" max="12787" width="5.85546875" style="1" customWidth="1"/>
    <col min="12788" max="12788" width="8.140625" style="1" customWidth="1"/>
    <col min="12789" max="12789" width="48" style="1" customWidth="1"/>
    <col min="12790" max="12790" width="22.5703125" style="1" customWidth="1"/>
    <col min="12791" max="12791" width="14.7109375" style="1" customWidth="1"/>
    <col min="12792" max="12792" width="12.42578125" style="1" customWidth="1"/>
    <col min="12793" max="12793" width="23.7109375" style="1" customWidth="1"/>
    <col min="12794" max="12795" width="15.5703125" style="1" customWidth="1"/>
    <col min="12796" max="13042" width="9.140625" style="1"/>
    <col min="13043" max="13043" width="5.85546875" style="1" customWidth="1"/>
    <col min="13044" max="13044" width="8.140625" style="1" customWidth="1"/>
    <col min="13045" max="13045" width="48" style="1" customWidth="1"/>
    <col min="13046" max="13046" width="22.5703125" style="1" customWidth="1"/>
    <col min="13047" max="13047" width="14.7109375" style="1" customWidth="1"/>
    <col min="13048" max="13048" width="12.42578125" style="1" customWidth="1"/>
    <col min="13049" max="13049" width="23.7109375" style="1" customWidth="1"/>
    <col min="13050" max="13051" width="15.5703125" style="1" customWidth="1"/>
    <col min="13052" max="13298" width="9.140625" style="1"/>
    <col min="13299" max="13299" width="5.85546875" style="1" customWidth="1"/>
    <col min="13300" max="13300" width="8.140625" style="1" customWidth="1"/>
    <col min="13301" max="13301" width="48" style="1" customWidth="1"/>
    <col min="13302" max="13302" width="22.5703125" style="1" customWidth="1"/>
    <col min="13303" max="13303" width="14.7109375" style="1" customWidth="1"/>
    <col min="13304" max="13304" width="12.42578125" style="1" customWidth="1"/>
    <col min="13305" max="13305" width="23.7109375" style="1" customWidth="1"/>
    <col min="13306" max="13307" width="15.5703125" style="1" customWidth="1"/>
    <col min="13308" max="13554" width="9.140625" style="1"/>
    <col min="13555" max="13555" width="5.85546875" style="1" customWidth="1"/>
    <col min="13556" max="13556" width="8.140625" style="1" customWidth="1"/>
    <col min="13557" max="13557" width="48" style="1" customWidth="1"/>
    <col min="13558" max="13558" width="22.5703125" style="1" customWidth="1"/>
    <col min="13559" max="13559" width="14.7109375" style="1" customWidth="1"/>
    <col min="13560" max="13560" width="12.42578125" style="1" customWidth="1"/>
    <col min="13561" max="13561" width="23.7109375" style="1" customWidth="1"/>
    <col min="13562" max="13563" width="15.5703125" style="1" customWidth="1"/>
    <col min="13564" max="13810" width="9.140625" style="1"/>
    <col min="13811" max="13811" width="5.85546875" style="1" customWidth="1"/>
    <col min="13812" max="13812" width="8.140625" style="1" customWidth="1"/>
    <col min="13813" max="13813" width="48" style="1" customWidth="1"/>
    <col min="13814" max="13814" width="22.5703125" style="1" customWidth="1"/>
    <col min="13815" max="13815" width="14.7109375" style="1" customWidth="1"/>
    <col min="13816" max="13816" width="12.42578125" style="1" customWidth="1"/>
    <col min="13817" max="13817" width="23.7109375" style="1" customWidth="1"/>
    <col min="13818" max="13819" width="15.5703125" style="1" customWidth="1"/>
    <col min="13820" max="14066" width="9.140625" style="1"/>
    <col min="14067" max="14067" width="5.85546875" style="1" customWidth="1"/>
    <col min="14068" max="14068" width="8.140625" style="1" customWidth="1"/>
    <col min="14069" max="14069" width="48" style="1" customWidth="1"/>
    <col min="14070" max="14070" width="22.5703125" style="1" customWidth="1"/>
    <col min="14071" max="14071" width="14.7109375" style="1" customWidth="1"/>
    <col min="14072" max="14072" width="12.42578125" style="1" customWidth="1"/>
    <col min="14073" max="14073" width="23.7109375" style="1" customWidth="1"/>
    <col min="14074" max="14075" width="15.5703125" style="1" customWidth="1"/>
    <col min="14076" max="14322" width="9.140625" style="1"/>
    <col min="14323" max="14323" width="5.85546875" style="1" customWidth="1"/>
    <col min="14324" max="14324" width="8.140625" style="1" customWidth="1"/>
    <col min="14325" max="14325" width="48" style="1" customWidth="1"/>
    <col min="14326" max="14326" width="22.5703125" style="1" customWidth="1"/>
    <col min="14327" max="14327" width="14.7109375" style="1" customWidth="1"/>
    <col min="14328" max="14328" width="12.42578125" style="1" customWidth="1"/>
    <col min="14329" max="14329" width="23.7109375" style="1" customWidth="1"/>
    <col min="14330" max="14331" width="15.5703125" style="1" customWidth="1"/>
    <col min="14332" max="14578" width="9.140625" style="1"/>
    <col min="14579" max="14579" width="5.85546875" style="1" customWidth="1"/>
    <col min="14580" max="14580" width="8.140625" style="1" customWidth="1"/>
    <col min="14581" max="14581" width="48" style="1" customWidth="1"/>
    <col min="14582" max="14582" width="22.5703125" style="1" customWidth="1"/>
    <col min="14583" max="14583" width="14.7109375" style="1" customWidth="1"/>
    <col min="14584" max="14584" width="12.42578125" style="1" customWidth="1"/>
    <col min="14585" max="14585" width="23.7109375" style="1" customWidth="1"/>
    <col min="14586" max="14587" width="15.5703125" style="1" customWidth="1"/>
    <col min="14588" max="14834" width="9.140625" style="1"/>
    <col min="14835" max="14835" width="5.85546875" style="1" customWidth="1"/>
    <col min="14836" max="14836" width="8.140625" style="1" customWidth="1"/>
    <col min="14837" max="14837" width="48" style="1" customWidth="1"/>
    <col min="14838" max="14838" width="22.5703125" style="1" customWidth="1"/>
    <col min="14839" max="14839" width="14.7109375" style="1" customWidth="1"/>
    <col min="14840" max="14840" width="12.42578125" style="1" customWidth="1"/>
    <col min="14841" max="14841" width="23.7109375" style="1" customWidth="1"/>
    <col min="14842" max="14843" width="15.5703125" style="1" customWidth="1"/>
    <col min="14844" max="15090" width="9.140625" style="1"/>
    <col min="15091" max="15091" width="5.85546875" style="1" customWidth="1"/>
    <col min="15092" max="15092" width="8.140625" style="1" customWidth="1"/>
    <col min="15093" max="15093" width="48" style="1" customWidth="1"/>
    <col min="15094" max="15094" width="22.5703125" style="1" customWidth="1"/>
    <col min="15095" max="15095" width="14.7109375" style="1" customWidth="1"/>
    <col min="15096" max="15096" width="12.42578125" style="1" customWidth="1"/>
    <col min="15097" max="15097" width="23.7109375" style="1" customWidth="1"/>
    <col min="15098" max="15099" width="15.5703125" style="1" customWidth="1"/>
    <col min="15100" max="15346" width="9.140625" style="1"/>
    <col min="15347" max="15347" width="5.85546875" style="1" customWidth="1"/>
    <col min="15348" max="15348" width="8.140625" style="1" customWidth="1"/>
    <col min="15349" max="15349" width="48" style="1" customWidth="1"/>
    <col min="15350" max="15350" width="22.5703125" style="1" customWidth="1"/>
    <col min="15351" max="15351" width="14.7109375" style="1" customWidth="1"/>
    <col min="15352" max="15352" width="12.42578125" style="1" customWidth="1"/>
    <col min="15353" max="15353" width="23.7109375" style="1" customWidth="1"/>
    <col min="15354" max="15355" width="15.5703125" style="1" customWidth="1"/>
    <col min="15356" max="15602" width="9.140625" style="1"/>
    <col min="15603" max="15603" width="5.85546875" style="1" customWidth="1"/>
    <col min="15604" max="15604" width="8.140625" style="1" customWidth="1"/>
    <col min="15605" max="15605" width="48" style="1" customWidth="1"/>
    <col min="15606" max="15606" width="22.5703125" style="1" customWidth="1"/>
    <col min="15607" max="15607" width="14.7109375" style="1" customWidth="1"/>
    <col min="15608" max="15608" width="12.42578125" style="1" customWidth="1"/>
    <col min="15609" max="15609" width="23.7109375" style="1" customWidth="1"/>
    <col min="15610" max="15611" width="15.5703125" style="1" customWidth="1"/>
    <col min="15612" max="15858" width="9.140625" style="1"/>
    <col min="15859" max="15859" width="5.85546875" style="1" customWidth="1"/>
    <col min="15860" max="15860" width="8.140625" style="1" customWidth="1"/>
    <col min="15861" max="15861" width="48" style="1" customWidth="1"/>
    <col min="15862" max="15862" width="22.5703125" style="1" customWidth="1"/>
    <col min="15863" max="15863" width="14.7109375" style="1" customWidth="1"/>
    <col min="15864" max="15864" width="12.42578125" style="1" customWidth="1"/>
    <col min="15865" max="15865" width="23.7109375" style="1" customWidth="1"/>
    <col min="15866" max="15867" width="15.5703125" style="1" customWidth="1"/>
    <col min="15868" max="16114" width="9.140625" style="1"/>
    <col min="16115" max="16115" width="5.85546875" style="1" customWidth="1"/>
    <col min="16116" max="16116" width="8.140625" style="1" customWidth="1"/>
    <col min="16117" max="16117" width="48" style="1" customWidth="1"/>
    <col min="16118" max="16118" width="22.5703125" style="1" customWidth="1"/>
    <col min="16119" max="16119" width="14.7109375" style="1" customWidth="1"/>
    <col min="16120" max="16120" width="12.42578125" style="1" customWidth="1"/>
    <col min="16121" max="16121" width="23.7109375" style="1" customWidth="1"/>
    <col min="16122" max="16123" width="15.5703125" style="1" customWidth="1"/>
    <col min="16124" max="16370" width="9.140625" style="1"/>
    <col min="16371" max="16384" width="8.85546875" style="1" customWidth="1"/>
  </cols>
  <sheetData>
    <row r="1" spans="1:7" x14ac:dyDescent="0.25">
      <c r="F1" s="2"/>
    </row>
    <row r="2" spans="1:7" ht="43.5" customHeight="1" x14ac:dyDescent="0.3">
      <c r="B2" s="74" t="s">
        <v>88</v>
      </c>
      <c r="C2" s="74"/>
      <c r="D2" s="74"/>
      <c r="E2" s="74"/>
      <c r="F2" s="74"/>
      <c r="G2" s="75"/>
    </row>
    <row r="3" spans="1:7" ht="21" customHeight="1" x14ac:dyDescent="0.25">
      <c r="B3" s="19" t="s">
        <v>45</v>
      </c>
      <c r="C3" s="66"/>
      <c r="D3" s="66"/>
      <c r="E3" s="66"/>
      <c r="F3" s="66"/>
      <c r="G3" s="56">
        <v>44773</v>
      </c>
    </row>
    <row r="4" spans="1:7" ht="8.25" customHeight="1" x14ac:dyDescent="0.3">
      <c r="B4" s="19"/>
      <c r="C4" s="66"/>
      <c r="D4" s="66"/>
      <c r="E4" s="66"/>
      <c r="F4" s="66"/>
      <c r="G4" s="27"/>
    </row>
    <row r="5" spans="1:7" ht="97.5" customHeight="1" x14ac:dyDescent="0.3">
      <c r="A5" s="76" t="s">
        <v>65</v>
      </c>
      <c r="B5" s="77"/>
      <c r="C5" s="77"/>
      <c r="D5" s="77"/>
      <c r="E5" s="77"/>
      <c r="F5" s="77"/>
      <c r="G5" s="77"/>
    </row>
    <row r="6" spans="1:7" ht="63.7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ht="11.25" customHeight="1" x14ac:dyDescent="0.25">
      <c r="A7" s="78"/>
      <c r="B7" s="78"/>
      <c r="C7" s="78"/>
      <c r="D7" s="78"/>
      <c r="E7" s="78"/>
      <c r="F7" s="78"/>
      <c r="G7" s="78"/>
    </row>
    <row r="8" spans="1:7" ht="48.75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5" t="s">
        <v>5</v>
      </c>
    </row>
    <row r="9" spans="1:7" ht="47.25" x14ac:dyDescent="0.25">
      <c r="A9" s="3">
        <v>1</v>
      </c>
      <c r="B9" s="6" t="s">
        <v>9</v>
      </c>
      <c r="C9" s="3" t="s">
        <v>10</v>
      </c>
      <c r="D9" s="7">
        <v>0.34</v>
      </c>
      <c r="E9" s="7">
        <v>3928.8</v>
      </c>
      <c r="F9" s="4" t="s">
        <v>11</v>
      </c>
      <c r="G9" s="8">
        <f>D9*E9</f>
        <v>1335.7920000000001</v>
      </c>
    </row>
    <row r="10" spans="1:7" ht="47.25" x14ac:dyDescent="0.25">
      <c r="A10" s="3">
        <f t="shared" ref="A10:A28" si="0">A9+1</f>
        <v>2</v>
      </c>
      <c r="B10" s="6" t="s">
        <v>55</v>
      </c>
      <c r="C10" s="3" t="s">
        <v>10</v>
      </c>
      <c r="D10" s="7">
        <v>0.08</v>
      </c>
      <c r="E10" s="7">
        <v>3928.8</v>
      </c>
      <c r="F10" s="4" t="s">
        <v>11</v>
      </c>
      <c r="G10" s="8">
        <f t="shared" ref="G10:G28" si="1">D10*E10</f>
        <v>314.30400000000003</v>
      </c>
    </row>
    <row r="11" spans="1:7" ht="47.25" x14ac:dyDescent="0.25">
      <c r="A11" s="3">
        <f t="shared" si="0"/>
        <v>3</v>
      </c>
      <c r="B11" s="6" t="s">
        <v>13</v>
      </c>
      <c r="C11" s="3" t="s">
        <v>12</v>
      </c>
      <c r="D11" s="7">
        <v>0.17</v>
      </c>
      <c r="E11" s="7">
        <v>3928.8</v>
      </c>
      <c r="F11" s="4" t="s">
        <v>11</v>
      </c>
      <c r="G11" s="8">
        <f t="shared" si="1"/>
        <v>667.89600000000007</v>
      </c>
    </row>
    <row r="12" spans="1:7" ht="48.75" customHeight="1" x14ac:dyDescent="0.25">
      <c r="A12" s="3">
        <f t="shared" si="0"/>
        <v>4</v>
      </c>
      <c r="B12" s="6" t="s">
        <v>14</v>
      </c>
      <c r="C12" s="3" t="s">
        <v>15</v>
      </c>
      <c r="D12" s="7">
        <v>7.0000000000000007E-2</v>
      </c>
      <c r="E12" s="7">
        <v>3928.8</v>
      </c>
      <c r="F12" s="4" t="s">
        <v>11</v>
      </c>
      <c r="G12" s="8">
        <f t="shared" si="1"/>
        <v>275.01600000000002</v>
      </c>
    </row>
    <row r="13" spans="1:7" ht="78.75" x14ac:dyDescent="0.25">
      <c r="A13" s="3">
        <f t="shared" si="0"/>
        <v>5</v>
      </c>
      <c r="B13" s="6" t="s">
        <v>16</v>
      </c>
      <c r="C13" s="3" t="s">
        <v>17</v>
      </c>
      <c r="D13" s="7">
        <v>0.04</v>
      </c>
      <c r="E13" s="7">
        <v>3928.8</v>
      </c>
      <c r="F13" s="4" t="s">
        <v>11</v>
      </c>
      <c r="G13" s="8">
        <f t="shared" si="1"/>
        <v>157.15200000000002</v>
      </c>
    </row>
    <row r="14" spans="1:7" ht="63" x14ac:dyDescent="0.25">
      <c r="A14" s="3">
        <f t="shared" si="0"/>
        <v>6</v>
      </c>
      <c r="B14" s="6" t="s">
        <v>19</v>
      </c>
      <c r="C14" s="3" t="s">
        <v>20</v>
      </c>
      <c r="D14" s="7">
        <v>0.21</v>
      </c>
      <c r="E14" s="7">
        <v>3928.8</v>
      </c>
      <c r="F14" s="4" t="s">
        <v>11</v>
      </c>
      <c r="G14" s="8">
        <f t="shared" si="1"/>
        <v>825.048</v>
      </c>
    </row>
    <row r="15" spans="1:7" ht="47.25" x14ac:dyDescent="0.25">
      <c r="A15" s="3">
        <f t="shared" si="0"/>
        <v>7</v>
      </c>
      <c r="B15" s="6" t="s">
        <v>56</v>
      </c>
      <c r="C15" s="3" t="s">
        <v>22</v>
      </c>
      <c r="D15" s="7">
        <v>0.19</v>
      </c>
      <c r="E15" s="7">
        <v>3928.8</v>
      </c>
      <c r="F15" s="4" t="s">
        <v>11</v>
      </c>
      <c r="G15" s="8">
        <f t="shared" si="1"/>
        <v>746.47200000000009</v>
      </c>
    </row>
    <row r="16" spans="1:7" ht="47.25" x14ac:dyDescent="0.25">
      <c r="A16" s="3">
        <f t="shared" si="0"/>
        <v>8</v>
      </c>
      <c r="B16" s="6" t="s">
        <v>23</v>
      </c>
      <c r="C16" s="3" t="s">
        <v>22</v>
      </c>
      <c r="D16" s="7">
        <v>0.2</v>
      </c>
      <c r="E16" s="7">
        <v>3928.8</v>
      </c>
      <c r="F16" s="4" t="s">
        <v>11</v>
      </c>
      <c r="G16" s="8">
        <f t="shared" si="1"/>
        <v>785.7600000000001</v>
      </c>
    </row>
    <row r="17" spans="1:7" ht="58.5" customHeight="1" x14ac:dyDescent="0.25">
      <c r="A17" s="3">
        <f t="shared" si="0"/>
        <v>9</v>
      </c>
      <c r="B17" s="6" t="s">
        <v>24</v>
      </c>
      <c r="C17" s="3" t="s">
        <v>10</v>
      </c>
      <c r="D17" s="7">
        <v>0.54</v>
      </c>
      <c r="E17" s="7">
        <v>3928.8</v>
      </c>
      <c r="F17" s="4" t="s">
        <v>11</v>
      </c>
      <c r="G17" s="8">
        <f t="shared" si="1"/>
        <v>2121.5520000000001</v>
      </c>
    </row>
    <row r="18" spans="1:7" ht="54.75" customHeight="1" x14ac:dyDescent="0.25">
      <c r="A18" s="3">
        <f t="shared" si="0"/>
        <v>10</v>
      </c>
      <c r="B18" s="6" t="s">
        <v>25</v>
      </c>
      <c r="C18" s="3" t="s">
        <v>10</v>
      </c>
      <c r="D18" s="7">
        <v>0.46</v>
      </c>
      <c r="E18" s="7">
        <v>3928.8</v>
      </c>
      <c r="F18" s="4" t="s">
        <v>11</v>
      </c>
      <c r="G18" s="8">
        <f t="shared" si="1"/>
        <v>1807.2480000000003</v>
      </c>
    </row>
    <row r="19" spans="1:7" ht="41.25" customHeight="1" x14ac:dyDescent="0.25">
      <c r="A19" s="3">
        <f t="shared" si="0"/>
        <v>11</v>
      </c>
      <c r="B19" s="6" t="s">
        <v>26</v>
      </c>
      <c r="C19" s="3" t="s">
        <v>22</v>
      </c>
      <c r="D19" s="7">
        <v>0.05</v>
      </c>
      <c r="E19" s="7">
        <v>3928.8</v>
      </c>
      <c r="F19" s="4" t="s">
        <v>27</v>
      </c>
      <c r="G19" s="8">
        <f t="shared" si="1"/>
        <v>196.44000000000003</v>
      </c>
    </row>
    <row r="20" spans="1:7" ht="81.599999999999994" customHeight="1" x14ac:dyDescent="0.25">
      <c r="A20" s="3">
        <f t="shared" si="0"/>
        <v>12</v>
      </c>
      <c r="B20" s="6" t="s">
        <v>28</v>
      </c>
      <c r="C20" s="3" t="s">
        <v>22</v>
      </c>
      <c r="D20" s="7">
        <v>0.08</v>
      </c>
      <c r="E20" s="7">
        <v>3928.8</v>
      </c>
      <c r="F20" s="4" t="s">
        <v>61</v>
      </c>
      <c r="G20" s="8">
        <f t="shared" si="1"/>
        <v>314.30400000000003</v>
      </c>
    </row>
    <row r="21" spans="1:7" ht="31.5" x14ac:dyDescent="0.25">
      <c r="A21" s="3">
        <f t="shared" si="0"/>
        <v>13</v>
      </c>
      <c r="B21" s="6" t="s">
        <v>29</v>
      </c>
      <c r="C21" s="3" t="s">
        <v>30</v>
      </c>
      <c r="D21" s="7">
        <v>0.53</v>
      </c>
      <c r="E21" s="7">
        <v>3928.8</v>
      </c>
      <c r="F21" s="4" t="s">
        <v>18</v>
      </c>
      <c r="G21" s="8">
        <f t="shared" si="1"/>
        <v>2082.2640000000001</v>
      </c>
    </row>
    <row r="22" spans="1:7" ht="31.5" x14ac:dyDescent="0.25">
      <c r="A22" s="3">
        <f t="shared" si="0"/>
        <v>14</v>
      </c>
      <c r="B22" s="6" t="s">
        <v>43</v>
      </c>
      <c r="C22" s="3" t="s">
        <v>31</v>
      </c>
      <c r="D22" s="7">
        <v>1.73</v>
      </c>
      <c r="E22" s="7">
        <v>3928.8</v>
      </c>
      <c r="F22" s="4" t="s">
        <v>57</v>
      </c>
      <c r="G22" s="8">
        <f>D22*E22</f>
        <v>6796.8240000000005</v>
      </c>
    </row>
    <row r="23" spans="1:7" ht="31.5" x14ac:dyDescent="0.25">
      <c r="A23" s="3">
        <f t="shared" si="0"/>
        <v>15</v>
      </c>
      <c r="B23" s="6" t="s">
        <v>63</v>
      </c>
      <c r="C23" s="3" t="s">
        <v>32</v>
      </c>
      <c r="D23" s="7">
        <v>2.64</v>
      </c>
      <c r="E23" s="7">
        <v>3928.8</v>
      </c>
      <c r="F23" s="4" t="s">
        <v>33</v>
      </c>
      <c r="G23" s="8">
        <f t="shared" si="1"/>
        <v>10372.032000000001</v>
      </c>
    </row>
    <row r="24" spans="1:7" ht="31.5" x14ac:dyDescent="0.25">
      <c r="A24" s="3">
        <f>A23+1</f>
        <v>16</v>
      </c>
      <c r="B24" s="9" t="s">
        <v>34</v>
      </c>
      <c r="C24" s="11" t="s">
        <v>35</v>
      </c>
      <c r="D24" s="7">
        <f>6095.96*1.04</f>
        <v>6339.7984000000006</v>
      </c>
      <c r="E24" s="7">
        <v>2</v>
      </c>
      <c r="F24" s="4" t="s">
        <v>57</v>
      </c>
      <c r="G24" s="8">
        <f t="shared" si="1"/>
        <v>12679.596800000001</v>
      </c>
    </row>
    <row r="25" spans="1:7" x14ac:dyDescent="0.25">
      <c r="A25" s="3">
        <f t="shared" si="0"/>
        <v>17</v>
      </c>
      <c r="B25" s="9" t="s">
        <v>36</v>
      </c>
      <c r="C25" s="11" t="s">
        <v>10</v>
      </c>
      <c r="D25" s="7">
        <v>1.71</v>
      </c>
      <c r="E25" s="7">
        <v>3928.8</v>
      </c>
      <c r="F25" s="4" t="s">
        <v>57</v>
      </c>
      <c r="G25" s="8">
        <f t="shared" si="1"/>
        <v>6718.2480000000005</v>
      </c>
    </row>
    <row r="26" spans="1:7" x14ac:dyDescent="0.25">
      <c r="A26" s="3">
        <f t="shared" si="0"/>
        <v>18</v>
      </c>
      <c r="B26" s="9" t="s">
        <v>37</v>
      </c>
      <c r="C26" s="11" t="s">
        <v>38</v>
      </c>
      <c r="D26" s="7">
        <v>0.15</v>
      </c>
      <c r="E26" s="7">
        <v>3928.8</v>
      </c>
      <c r="F26" s="4" t="s">
        <v>57</v>
      </c>
      <c r="G26" s="8">
        <f t="shared" si="1"/>
        <v>589.32000000000005</v>
      </c>
    </row>
    <row r="27" spans="1:7" ht="31.5" x14ac:dyDescent="0.25">
      <c r="A27" s="3">
        <f t="shared" si="0"/>
        <v>19</v>
      </c>
      <c r="B27" s="12" t="s">
        <v>39</v>
      </c>
      <c r="C27" s="10" t="s">
        <v>10</v>
      </c>
      <c r="D27" s="7">
        <v>1.32</v>
      </c>
      <c r="E27" s="7">
        <v>3928.8</v>
      </c>
      <c r="F27" s="4" t="s">
        <v>57</v>
      </c>
      <c r="G27" s="8">
        <f t="shared" si="1"/>
        <v>5186.0160000000005</v>
      </c>
    </row>
    <row r="28" spans="1:7" s="17" customFormat="1" ht="47.25" x14ac:dyDescent="0.25">
      <c r="A28" s="13">
        <f t="shared" si="0"/>
        <v>20</v>
      </c>
      <c r="B28" s="14" t="s">
        <v>89</v>
      </c>
      <c r="C28" s="15" t="s">
        <v>10</v>
      </c>
      <c r="D28" s="16">
        <v>2.88</v>
      </c>
      <c r="E28" s="15">
        <v>3928.8</v>
      </c>
      <c r="F28" s="57" t="s">
        <v>21</v>
      </c>
      <c r="G28" s="8">
        <f t="shared" si="1"/>
        <v>11314.944</v>
      </c>
    </row>
    <row r="29" spans="1:7" s="20" customFormat="1" x14ac:dyDescent="0.25">
      <c r="A29" s="79" t="s">
        <v>42</v>
      </c>
      <c r="B29" s="80"/>
      <c r="C29" s="79"/>
      <c r="D29" s="79"/>
      <c r="E29" s="79"/>
      <c r="F29" s="79"/>
      <c r="G29" s="55">
        <f>SUM(G9:G28)</f>
        <v>65286.228799999997</v>
      </c>
    </row>
    <row r="30" spans="1:7" s="17" customFormat="1" x14ac:dyDescent="0.25">
      <c r="A30" s="73" t="s">
        <v>41</v>
      </c>
      <c r="B30" s="73"/>
      <c r="C30" s="73"/>
      <c r="D30" s="73"/>
      <c r="E30" s="73"/>
      <c r="F30" s="73"/>
      <c r="G30" s="73"/>
    </row>
    <row r="31" spans="1:7" s="17" customFormat="1" ht="37.5" customHeight="1" x14ac:dyDescent="0.25">
      <c r="A31" s="21" t="s">
        <v>0</v>
      </c>
      <c r="B31" s="21" t="s">
        <v>1</v>
      </c>
      <c r="C31" s="21" t="s">
        <v>2</v>
      </c>
      <c r="D31" s="21" t="s">
        <v>3</v>
      </c>
      <c r="E31" s="21" t="s">
        <v>4</v>
      </c>
      <c r="F31" s="4" t="s">
        <v>58</v>
      </c>
      <c r="G31" s="21" t="s">
        <v>5</v>
      </c>
    </row>
    <row r="32" spans="1:7" s="17" customFormat="1" ht="28.15" customHeight="1" x14ac:dyDescent="0.25">
      <c r="A32" s="21">
        <v>1</v>
      </c>
      <c r="B32" s="23" t="s">
        <v>60</v>
      </c>
      <c r="C32" s="24"/>
      <c r="D32" s="16"/>
      <c r="E32" s="21"/>
      <c r="F32" s="22" t="s">
        <v>62</v>
      </c>
      <c r="G32" s="25">
        <v>23118.68</v>
      </c>
    </row>
    <row r="33" spans="1:7" s="17" customFormat="1" ht="36.6" customHeight="1" x14ac:dyDescent="0.25">
      <c r="A33" s="21">
        <v>1</v>
      </c>
      <c r="B33" s="14" t="s">
        <v>6</v>
      </c>
      <c r="C33" s="21" t="s">
        <v>7</v>
      </c>
      <c r="D33" s="52">
        <v>14.62</v>
      </c>
      <c r="E33" s="52">
        <v>1800</v>
      </c>
      <c r="F33" s="53" t="s">
        <v>18</v>
      </c>
      <c r="G33" s="25">
        <v>0</v>
      </c>
    </row>
    <row r="34" spans="1:7" s="17" customFormat="1" ht="34.5" customHeight="1" x14ac:dyDescent="0.25">
      <c r="A34" s="21">
        <f>A33+1</f>
        <v>2</v>
      </c>
      <c r="B34" s="14" t="s">
        <v>8</v>
      </c>
      <c r="C34" s="21" t="s">
        <v>7</v>
      </c>
      <c r="D34" s="52">
        <v>10.55</v>
      </c>
      <c r="E34" s="52">
        <v>1800</v>
      </c>
      <c r="F34" s="53" t="s">
        <v>18</v>
      </c>
      <c r="G34" s="25">
        <v>0</v>
      </c>
    </row>
    <row r="35" spans="1:7" s="26" customFormat="1" x14ac:dyDescent="0.25">
      <c r="A35" s="84" t="s">
        <v>42</v>
      </c>
      <c r="B35" s="84"/>
      <c r="C35" s="84"/>
      <c r="D35" s="84"/>
      <c r="E35" s="84"/>
      <c r="F35" s="84"/>
      <c r="G35" s="54">
        <f>SUM(G32:G34)</f>
        <v>23118.68</v>
      </c>
    </row>
    <row r="36" spans="1:7" s="20" customFormat="1" x14ac:dyDescent="0.25">
      <c r="A36" s="79" t="s">
        <v>46</v>
      </c>
      <c r="B36" s="79"/>
      <c r="C36" s="79"/>
      <c r="D36" s="79"/>
      <c r="E36" s="79"/>
      <c r="F36" s="79"/>
      <c r="G36" s="54">
        <f>G29+G35</f>
        <v>88404.908800000005</v>
      </c>
    </row>
    <row r="37" spans="1:7" ht="23.25" customHeight="1" x14ac:dyDescent="0.3">
      <c r="A37" s="85" t="s">
        <v>90</v>
      </c>
      <c r="B37" s="86"/>
      <c r="C37" s="86"/>
      <c r="D37" s="86"/>
      <c r="E37" s="86"/>
      <c r="F37" s="86"/>
      <c r="G37" s="86"/>
    </row>
    <row r="38" spans="1:7" ht="23.25" customHeight="1" x14ac:dyDescent="0.3">
      <c r="A38" s="85" t="s">
        <v>92</v>
      </c>
      <c r="B38" s="77"/>
      <c r="C38" s="77"/>
      <c r="D38" s="77"/>
      <c r="E38" s="77"/>
      <c r="F38" s="77"/>
      <c r="G38" s="77"/>
    </row>
    <row r="39" spans="1:7" ht="21" customHeight="1" x14ac:dyDescent="0.3">
      <c r="A39" s="76" t="s">
        <v>48</v>
      </c>
      <c r="B39" s="77"/>
      <c r="C39" s="77"/>
      <c r="D39" s="77"/>
      <c r="E39" s="77"/>
      <c r="F39" s="77"/>
      <c r="G39" s="77"/>
    </row>
    <row r="40" spans="1:7" ht="22.5" customHeight="1" x14ac:dyDescent="0.3">
      <c r="A40" s="76" t="s">
        <v>49</v>
      </c>
      <c r="B40" s="77"/>
      <c r="C40" s="77"/>
      <c r="D40" s="77"/>
      <c r="E40" s="77"/>
      <c r="F40" s="77"/>
      <c r="G40" s="77"/>
    </row>
    <row r="41" spans="1:7" ht="23.25" customHeight="1" x14ac:dyDescent="0.3">
      <c r="A41" s="81" t="s">
        <v>50</v>
      </c>
      <c r="B41" s="82"/>
      <c r="C41" s="82"/>
      <c r="D41" s="82"/>
      <c r="E41" s="82"/>
      <c r="F41" s="82"/>
      <c r="G41" s="83"/>
    </row>
    <row r="42" spans="1:7" ht="6" customHeight="1" x14ac:dyDescent="0.25"/>
    <row r="43" spans="1:7" ht="15.75" customHeight="1" x14ac:dyDescent="0.3">
      <c r="B43" s="28"/>
      <c r="C43" s="29" t="s">
        <v>51</v>
      </c>
      <c r="D43" s="28"/>
      <c r="E43" s="28"/>
      <c r="F43" s="30"/>
      <c r="G43" s="28"/>
    </row>
    <row r="44" spans="1:7" ht="10.5" customHeight="1" x14ac:dyDescent="0.3">
      <c r="B44" s="28"/>
      <c r="C44" s="28"/>
      <c r="D44" s="28"/>
      <c r="E44" s="28"/>
      <c r="F44" s="30"/>
      <c r="G44" s="28"/>
    </row>
    <row r="45" spans="1:7" ht="18.75" x14ac:dyDescent="0.3">
      <c r="B45" s="28" t="s">
        <v>52</v>
      </c>
      <c r="C45" s="28" t="s">
        <v>64</v>
      </c>
      <c r="D45" s="28"/>
      <c r="E45" s="28"/>
      <c r="F45" s="31"/>
      <c r="G45" s="28"/>
    </row>
    <row r="46" spans="1:7" ht="12" customHeight="1" x14ac:dyDescent="0.3">
      <c r="B46" s="28"/>
      <c r="C46" s="28"/>
      <c r="D46" s="28"/>
      <c r="E46" s="28"/>
      <c r="F46" s="30"/>
      <c r="G46" s="28"/>
    </row>
    <row r="47" spans="1:7" ht="18.75" x14ac:dyDescent="0.3">
      <c r="B47" s="28" t="s">
        <v>53</v>
      </c>
      <c r="C47" s="28" t="s">
        <v>54</v>
      </c>
      <c r="D47" s="28"/>
      <c r="E47" s="28"/>
      <c r="F47" s="31"/>
      <c r="G47" s="28"/>
    </row>
    <row r="48" spans="1:7" hidden="1" x14ac:dyDescent="0.25"/>
    <row r="49" hidden="1" x14ac:dyDescent="0.25"/>
  </sheetData>
  <mergeCells count="13">
    <mergeCell ref="A30:G30"/>
    <mergeCell ref="B2:G2"/>
    <mergeCell ref="A5:G5"/>
    <mergeCell ref="A6:G6"/>
    <mergeCell ref="A7:G7"/>
    <mergeCell ref="A29:F29"/>
    <mergeCell ref="A41:G41"/>
    <mergeCell ref="A35:F35"/>
    <mergeCell ref="A36:F36"/>
    <mergeCell ref="A37:G37"/>
    <mergeCell ref="A38:G38"/>
    <mergeCell ref="A39:G39"/>
    <mergeCell ref="A40:G40"/>
  </mergeCells>
  <pageMargins left="0.78740157480314965" right="0.11811023622047245" top="0.15748031496062992" bottom="0.15748031496062992" header="0.15748031496062992" footer="0.15748031496062992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opLeftCell="A31" zoomScale="70" zoomScaleNormal="70" workbookViewId="0">
      <selection activeCell="A39" sqref="A39:G39"/>
    </sheetView>
  </sheetViews>
  <sheetFormatPr defaultRowHeight="15.75" x14ac:dyDescent="0.25"/>
  <cols>
    <col min="1" max="1" width="9.28515625" style="1" customWidth="1"/>
    <col min="2" max="2" width="50.7109375" style="1" customWidth="1"/>
    <col min="3" max="3" width="22.5703125" style="1" customWidth="1"/>
    <col min="4" max="4" width="18" style="1" customWidth="1"/>
    <col min="5" max="5" width="16" style="1" customWidth="1"/>
    <col min="6" max="6" width="23.7109375" style="18" customWidth="1"/>
    <col min="7" max="7" width="20.140625" style="1" customWidth="1"/>
    <col min="8" max="242" width="9.140625" style="1"/>
    <col min="243" max="243" width="5.85546875" style="1" customWidth="1"/>
    <col min="244" max="244" width="8.140625" style="1" customWidth="1"/>
    <col min="245" max="245" width="48" style="1" customWidth="1"/>
    <col min="246" max="246" width="22.5703125" style="1" customWidth="1"/>
    <col min="247" max="247" width="14.7109375" style="1" customWidth="1"/>
    <col min="248" max="248" width="12.42578125" style="1" customWidth="1"/>
    <col min="249" max="249" width="23.7109375" style="1" customWidth="1"/>
    <col min="250" max="251" width="15.5703125" style="1" customWidth="1"/>
    <col min="252" max="498" width="9.140625" style="1"/>
    <col min="499" max="499" width="5.85546875" style="1" customWidth="1"/>
    <col min="500" max="500" width="8.140625" style="1" customWidth="1"/>
    <col min="501" max="501" width="48" style="1" customWidth="1"/>
    <col min="502" max="502" width="22.5703125" style="1" customWidth="1"/>
    <col min="503" max="503" width="14.7109375" style="1" customWidth="1"/>
    <col min="504" max="504" width="12.42578125" style="1" customWidth="1"/>
    <col min="505" max="505" width="23.7109375" style="1" customWidth="1"/>
    <col min="506" max="507" width="15.5703125" style="1" customWidth="1"/>
    <col min="508" max="754" width="9.140625" style="1"/>
    <col min="755" max="755" width="5.85546875" style="1" customWidth="1"/>
    <col min="756" max="756" width="8.140625" style="1" customWidth="1"/>
    <col min="757" max="757" width="48" style="1" customWidth="1"/>
    <col min="758" max="758" width="22.5703125" style="1" customWidth="1"/>
    <col min="759" max="759" width="14.7109375" style="1" customWidth="1"/>
    <col min="760" max="760" width="12.42578125" style="1" customWidth="1"/>
    <col min="761" max="761" width="23.7109375" style="1" customWidth="1"/>
    <col min="762" max="763" width="15.5703125" style="1" customWidth="1"/>
    <col min="764" max="1010" width="9.140625" style="1"/>
    <col min="1011" max="1011" width="5.85546875" style="1" customWidth="1"/>
    <col min="1012" max="1012" width="8.140625" style="1" customWidth="1"/>
    <col min="1013" max="1013" width="48" style="1" customWidth="1"/>
    <col min="1014" max="1014" width="22.5703125" style="1" customWidth="1"/>
    <col min="1015" max="1015" width="14.7109375" style="1" customWidth="1"/>
    <col min="1016" max="1016" width="12.42578125" style="1" customWidth="1"/>
    <col min="1017" max="1017" width="23.7109375" style="1" customWidth="1"/>
    <col min="1018" max="1019" width="15.5703125" style="1" customWidth="1"/>
    <col min="1020" max="1266" width="9.140625" style="1"/>
    <col min="1267" max="1267" width="5.85546875" style="1" customWidth="1"/>
    <col min="1268" max="1268" width="8.140625" style="1" customWidth="1"/>
    <col min="1269" max="1269" width="48" style="1" customWidth="1"/>
    <col min="1270" max="1270" width="22.5703125" style="1" customWidth="1"/>
    <col min="1271" max="1271" width="14.7109375" style="1" customWidth="1"/>
    <col min="1272" max="1272" width="12.42578125" style="1" customWidth="1"/>
    <col min="1273" max="1273" width="23.7109375" style="1" customWidth="1"/>
    <col min="1274" max="1275" width="15.5703125" style="1" customWidth="1"/>
    <col min="1276" max="1522" width="9.140625" style="1"/>
    <col min="1523" max="1523" width="5.85546875" style="1" customWidth="1"/>
    <col min="1524" max="1524" width="8.140625" style="1" customWidth="1"/>
    <col min="1525" max="1525" width="48" style="1" customWidth="1"/>
    <col min="1526" max="1526" width="22.5703125" style="1" customWidth="1"/>
    <col min="1527" max="1527" width="14.7109375" style="1" customWidth="1"/>
    <col min="1528" max="1528" width="12.42578125" style="1" customWidth="1"/>
    <col min="1529" max="1529" width="23.7109375" style="1" customWidth="1"/>
    <col min="1530" max="1531" width="15.5703125" style="1" customWidth="1"/>
    <col min="1532" max="1778" width="9.140625" style="1"/>
    <col min="1779" max="1779" width="5.85546875" style="1" customWidth="1"/>
    <col min="1780" max="1780" width="8.140625" style="1" customWidth="1"/>
    <col min="1781" max="1781" width="48" style="1" customWidth="1"/>
    <col min="1782" max="1782" width="22.5703125" style="1" customWidth="1"/>
    <col min="1783" max="1783" width="14.7109375" style="1" customWidth="1"/>
    <col min="1784" max="1784" width="12.42578125" style="1" customWidth="1"/>
    <col min="1785" max="1785" width="23.7109375" style="1" customWidth="1"/>
    <col min="1786" max="1787" width="15.5703125" style="1" customWidth="1"/>
    <col min="1788" max="2034" width="9.140625" style="1"/>
    <col min="2035" max="2035" width="5.85546875" style="1" customWidth="1"/>
    <col min="2036" max="2036" width="8.140625" style="1" customWidth="1"/>
    <col min="2037" max="2037" width="48" style="1" customWidth="1"/>
    <col min="2038" max="2038" width="22.5703125" style="1" customWidth="1"/>
    <col min="2039" max="2039" width="14.7109375" style="1" customWidth="1"/>
    <col min="2040" max="2040" width="12.42578125" style="1" customWidth="1"/>
    <col min="2041" max="2041" width="23.7109375" style="1" customWidth="1"/>
    <col min="2042" max="2043" width="15.5703125" style="1" customWidth="1"/>
    <col min="2044" max="2290" width="9.140625" style="1"/>
    <col min="2291" max="2291" width="5.85546875" style="1" customWidth="1"/>
    <col min="2292" max="2292" width="8.140625" style="1" customWidth="1"/>
    <col min="2293" max="2293" width="48" style="1" customWidth="1"/>
    <col min="2294" max="2294" width="22.5703125" style="1" customWidth="1"/>
    <col min="2295" max="2295" width="14.7109375" style="1" customWidth="1"/>
    <col min="2296" max="2296" width="12.42578125" style="1" customWidth="1"/>
    <col min="2297" max="2297" width="23.7109375" style="1" customWidth="1"/>
    <col min="2298" max="2299" width="15.5703125" style="1" customWidth="1"/>
    <col min="2300" max="2546" width="9.140625" style="1"/>
    <col min="2547" max="2547" width="5.85546875" style="1" customWidth="1"/>
    <col min="2548" max="2548" width="8.140625" style="1" customWidth="1"/>
    <col min="2549" max="2549" width="48" style="1" customWidth="1"/>
    <col min="2550" max="2550" width="22.5703125" style="1" customWidth="1"/>
    <col min="2551" max="2551" width="14.7109375" style="1" customWidth="1"/>
    <col min="2552" max="2552" width="12.42578125" style="1" customWidth="1"/>
    <col min="2553" max="2553" width="23.7109375" style="1" customWidth="1"/>
    <col min="2554" max="2555" width="15.5703125" style="1" customWidth="1"/>
    <col min="2556" max="2802" width="9.140625" style="1"/>
    <col min="2803" max="2803" width="5.85546875" style="1" customWidth="1"/>
    <col min="2804" max="2804" width="8.140625" style="1" customWidth="1"/>
    <col min="2805" max="2805" width="48" style="1" customWidth="1"/>
    <col min="2806" max="2806" width="22.5703125" style="1" customWidth="1"/>
    <col min="2807" max="2807" width="14.7109375" style="1" customWidth="1"/>
    <col min="2808" max="2808" width="12.42578125" style="1" customWidth="1"/>
    <col min="2809" max="2809" width="23.7109375" style="1" customWidth="1"/>
    <col min="2810" max="2811" width="15.5703125" style="1" customWidth="1"/>
    <col min="2812" max="3058" width="9.140625" style="1"/>
    <col min="3059" max="3059" width="5.85546875" style="1" customWidth="1"/>
    <col min="3060" max="3060" width="8.140625" style="1" customWidth="1"/>
    <col min="3061" max="3061" width="48" style="1" customWidth="1"/>
    <col min="3062" max="3062" width="22.5703125" style="1" customWidth="1"/>
    <col min="3063" max="3063" width="14.7109375" style="1" customWidth="1"/>
    <col min="3064" max="3064" width="12.42578125" style="1" customWidth="1"/>
    <col min="3065" max="3065" width="23.7109375" style="1" customWidth="1"/>
    <col min="3066" max="3067" width="15.5703125" style="1" customWidth="1"/>
    <col min="3068" max="3314" width="9.140625" style="1"/>
    <col min="3315" max="3315" width="5.85546875" style="1" customWidth="1"/>
    <col min="3316" max="3316" width="8.140625" style="1" customWidth="1"/>
    <col min="3317" max="3317" width="48" style="1" customWidth="1"/>
    <col min="3318" max="3318" width="22.5703125" style="1" customWidth="1"/>
    <col min="3319" max="3319" width="14.7109375" style="1" customWidth="1"/>
    <col min="3320" max="3320" width="12.42578125" style="1" customWidth="1"/>
    <col min="3321" max="3321" width="23.7109375" style="1" customWidth="1"/>
    <col min="3322" max="3323" width="15.5703125" style="1" customWidth="1"/>
    <col min="3324" max="3570" width="9.140625" style="1"/>
    <col min="3571" max="3571" width="5.85546875" style="1" customWidth="1"/>
    <col min="3572" max="3572" width="8.140625" style="1" customWidth="1"/>
    <col min="3573" max="3573" width="48" style="1" customWidth="1"/>
    <col min="3574" max="3574" width="22.5703125" style="1" customWidth="1"/>
    <col min="3575" max="3575" width="14.7109375" style="1" customWidth="1"/>
    <col min="3576" max="3576" width="12.42578125" style="1" customWidth="1"/>
    <col min="3577" max="3577" width="23.7109375" style="1" customWidth="1"/>
    <col min="3578" max="3579" width="15.5703125" style="1" customWidth="1"/>
    <col min="3580" max="3826" width="9.140625" style="1"/>
    <col min="3827" max="3827" width="5.85546875" style="1" customWidth="1"/>
    <col min="3828" max="3828" width="8.140625" style="1" customWidth="1"/>
    <col min="3829" max="3829" width="48" style="1" customWidth="1"/>
    <col min="3830" max="3830" width="22.5703125" style="1" customWidth="1"/>
    <col min="3831" max="3831" width="14.7109375" style="1" customWidth="1"/>
    <col min="3832" max="3832" width="12.42578125" style="1" customWidth="1"/>
    <col min="3833" max="3833" width="23.7109375" style="1" customWidth="1"/>
    <col min="3834" max="3835" width="15.5703125" style="1" customWidth="1"/>
    <col min="3836" max="4082" width="9.140625" style="1"/>
    <col min="4083" max="4083" width="5.85546875" style="1" customWidth="1"/>
    <col min="4084" max="4084" width="8.140625" style="1" customWidth="1"/>
    <col min="4085" max="4085" width="48" style="1" customWidth="1"/>
    <col min="4086" max="4086" width="22.5703125" style="1" customWidth="1"/>
    <col min="4087" max="4087" width="14.7109375" style="1" customWidth="1"/>
    <col min="4088" max="4088" width="12.42578125" style="1" customWidth="1"/>
    <col min="4089" max="4089" width="23.7109375" style="1" customWidth="1"/>
    <col min="4090" max="4091" width="15.5703125" style="1" customWidth="1"/>
    <col min="4092" max="4338" width="9.140625" style="1"/>
    <col min="4339" max="4339" width="5.85546875" style="1" customWidth="1"/>
    <col min="4340" max="4340" width="8.140625" style="1" customWidth="1"/>
    <col min="4341" max="4341" width="48" style="1" customWidth="1"/>
    <col min="4342" max="4342" width="22.5703125" style="1" customWidth="1"/>
    <col min="4343" max="4343" width="14.7109375" style="1" customWidth="1"/>
    <col min="4344" max="4344" width="12.42578125" style="1" customWidth="1"/>
    <col min="4345" max="4345" width="23.7109375" style="1" customWidth="1"/>
    <col min="4346" max="4347" width="15.5703125" style="1" customWidth="1"/>
    <col min="4348" max="4594" width="9.140625" style="1"/>
    <col min="4595" max="4595" width="5.85546875" style="1" customWidth="1"/>
    <col min="4596" max="4596" width="8.140625" style="1" customWidth="1"/>
    <col min="4597" max="4597" width="48" style="1" customWidth="1"/>
    <col min="4598" max="4598" width="22.5703125" style="1" customWidth="1"/>
    <col min="4599" max="4599" width="14.7109375" style="1" customWidth="1"/>
    <col min="4600" max="4600" width="12.42578125" style="1" customWidth="1"/>
    <col min="4601" max="4601" width="23.7109375" style="1" customWidth="1"/>
    <col min="4602" max="4603" width="15.5703125" style="1" customWidth="1"/>
    <col min="4604" max="4850" width="9.140625" style="1"/>
    <col min="4851" max="4851" width="5.85546875" style="1" customWidth="1"/>
    <col min="4852" max="4852" width="8.140625" style="1" customWidth="1"/>
    <col min="4853" max="4853" width="48" style="1" customWidth="1"/>
    <col min="4854" max="4854" width="22.5703125" style="1" customWidth="1"/>
    <col min="4855" max="4855" width="14.7109375" style="1" customWidth="1"/>
    <col min="4856" max="4856" width="12.42578125" style="1" customWidth="1"/>
    <col min="4857" max="4857" width="23.7109375" style="1" customWidth="1"/>
    <col min="4858" max="4859" width="15.5703125" style="1" customWidth="1"/>
    <col min="4860" max="5106" width="9.140625" style="1"/>
    <col min="5107" max="5107" width="5.85546875" style="1" customWidth="1"/>
    <col min="5108" max="5108" width="8.140625" style="1" customWidth="1"/>
    <col min="5109" max="5109" width="48" style="1" customWidth="1"/>
    <col min="5110" max="5110" width="22.5703125" style="1" customWidth="1"/>
    <col min="5111" max="5111" width="14.7109375" style="1" customWidth="1"/>
    <col min="5112" max="5112" width="12.42578125" style="1" customWidth="1"/>
    <col min="5113" max="5113" width="23.7109375" style="1" customWidth="1"/>
    <col min="5114" max="5115" width="15.5703125" style="1" customWidth="1"/>
    <col min="5116" max="5362" width="9.140625" style="1"/>
    <col min="5363" max="5363" width="5.85546875" style="1" customWidth="1"/>
    <col min="5364" max="5364" width="8.140625" style="1" customWidth="1"/>
    <col min="5365" max="5365" width="48" style="1" customWidth="1"/>
    <col min="5366" max="5366" width="22.5703125" style="1" customWidth="1"/>
    <col min="5367" max="5367" width="14.7109375" style="1" customWidth="1"/>
    <col min="5368" max="5368" width="12.42578125" style="1" customWidth="1"/>
    <col min="5369" max="5369" width="23.7109375" style="1" customWidth="1"/>
    <col min="5370" max="5371" width="15.5703125" style="1" customWidth="1"/>
    <col min="5372" max="5618" width="9.140625" style="1"/>
    <col min="5619" max="5619" width="5.85546875" style="1" customWidth="1"/>
    <col min="5620" max="5620" width="8.140625" style="1" customWidth="1"/>
    <col min="5621" max="5621" width="48" style="1" customWidth="1"/>
    <col min="5622" max="5622" width="22.5703125" style="1" customWidth="1"/>
    <col min="5623" max="5623" width="14.7109375" style="1" customWidth="1"/>
    <col min="5624" max="5624" width="12.42578125" style="1" customWidth="1"/>
    <col min="5625" max="5625" width="23.7109375" style="1" customWidth="1"/>
    <col min="5626" max="5627" width="15.5703125" style="1" customWidth="1"/>
    <col min="5628" max="5874" width="9.140625" style="1"/>
    <col min="5875" max="5875" width="5.85546875" style="1" customWidth="1"/>
    <col min="5876" max="5876" width="8.140625" style="1" customWidth="1"/>
    <col min="5877" max="5877" width="48" style="1" customWidth="1"/>
    <col min="5878" max="5878" width="22.5703125" style="1" customWidth="1"/>
    <col min="5879" max="5879" width="14.7109375" style="1" customWidth="1"/>
    <col min="5880" max="5880" width="12.42578125" style="1" customWidth="1"/>
    <col min="5881" max="5881" width="23.7109375" style="1" customWidth="1"/>
    <col min="5882" max="5883" width="15.5703125" style="1" customWidth="1"/>
    <col min="5884" max="6130" width="9.140625" style="1"/>
    <col min="6131" max="6131" width="5.85546875" style="1" customWidth="1"/>
    <col min="6132" max="6132" width="8.140625" style="1" customWidth="1"/>
    <col min="6133" max="6133" width="48" style="1" customWidth="1"/>
    <col min="6134" max="6134" width="22.5703125" style="1" customWidth="1"/>
    <col min="6135" max="6135" width="14.7109375" style="1" customWidth="1"/>
    <col min="6136" max="6136" width="12.42578125" style="1" customWidth="1"/>
    <col min="6137" max="6137" width="23.7109375" style="1" customWidth="1"/>
    <col min="6138" max="6139" width="15.5703125" style="1" customWidth="1"/>
    <col min="6140" max="6386" width="9.140625" style="1"/>
    <col min="6387" max="6387" width="5.85546875" style="1" customWidth="1"/>
    <col min="6388" max="6388" width="8.140625" style="1" customWidth="1"/>
    <col min="6389" max="6389" width="48" style="1" customWidth="1"/>
    <col min="6390" max="6390" width="22.5703125" style="1" customWidth="1"/>
    <col min="6391" max="6391" width="14.7109375" style="1" customWidth="1"/>
    <col min="6392" max="6392" width="12.42578125" style="1" customWidth="1"/>
    <col min="6393" max="6393" width="23.7109375" style="1" customWidth="1"/>
    <col min="6394" max="6395" width="15.5703125" style="1" customWidth="1"/>
    <col min="6396" max="6642" width="9.140625" style="1"/>
    <col min="6643" max="6643" width="5.85546875" style="1" customWidth="1"/>
    <col min="6644" max="6644" width="8.140625" style="1" customWidth="1"/>
    <col min="6645" max="6645" width="48" style="1" customWidth="1"/>
    <col min="6646" max="6646" width="22.5703125" style="1" customWidth="1"/>
    <col min="6647" max="6647" width="14.7109375" style="1" customWidth="1"/>
    <col min="6648" max="6648" width="12.42578125" style="1" customWidth="1"/>
    <col min="6649" max="6649" width="23.7109375" style="1" customWidth="1"/>
    <col min="6650" max="6651" width="15.5703125" style="1" customWidth="1"/>
    <col min="6652" max="6898" width="9.140625" style="1"/>
    <col min="6899" max="6899" width="5.85546875" style="1" customWidth="1"/>
    <col min="6900" max="6900" width="8.140625" style="1" customWidth="1"/>
    <col min="6901" max="6901" width="48" style="1" customWidth="1"/>
    <col min="6902" max="6902" width="22.5703125" style="1" customWidth="1"/>
    <col min="6903" max="6903" width="14.7109375" style="1" customWidth="1"/>
    <col min="6904" max="6904" width="12.42578125" style="1" customWidth="1"/>
    <col min="6905" max="6905" width="23.7109375" style="1" customWidth="1"/>
    <col min="6906" max="6907" width="15.5703125" style="1" customWidth="1"/>
    <col min="6908" max="7154" width="9.140625" style="1"/>
    <col min="7155" max="7155" width="5.85546875" style="1" customWidth="1"/>
    <col min="7156" max="7156" width="8.140625" style="1" customWidth="1"/>
    <col min="7157" max="7157" width="48" style="1" customWidth="1"/>
    <col min="7158" max="7158" width="22.5703125" style="1" customWidth="1"/>
    <col min="7159" max="7159" width="14.7109375" style="1" customWidth="1"/>
    <col min="7160" max="7160" width="12.42578125" style="1" customWidth="1"/>
    <col min="7161" max="7161" width="23.7109375" style="1" customWidth="1"/>
    <col min="7162" max="7163" width="15.5703125" style="1" customWidth="1"/>
    <col min="7164" max="7410" width="9.140625" style="1"/>
    <col min="7411" max="7411" width="5.85546875" style="1" customWidth="1"/>
    <col min="7412" max="7412" width="8.140625" style="1" customWidth="1"/>
    <col min="7413" max="7413" width="48" style="1" customWidth="1"/>
    <col min="7414" max="7414" width="22.5703125" style="1" customWidth="1"/>
    <col min="7415" max="7415" width="14.7109375" style="1" customWidth="1"/>
    <col min="7416" max="7416" width="12.42578125" style="1" customWidth="1"/>
    <col min="7417" max="7417" width="23.7109375" style="1" customWidth="1"/>
    <col min="7418" max="7419" width="15.5703125" style="1" customWidth="1"/>
    <col min="7420" max="7666" width="9.140625" style="1"/>
    <col min="7667" max="7667" width="5.85546875" style="1" customWidth="1"/>
    <col min="7668" max="7668" width="8.140625" style="1" customWidth="1"/>
    <col min="7669" max="7669" width="48" style="1" customWidth="1"/>
    <col min="7670" max="7670" width="22.5703125" style="1" customWidth="1"/>
    <col min="7671" max="7671" width="14.7109375" style="1" customWidth="1"/>
    <col min="7672" max="7672" width="12.42578125" style="1" customWidth="1"/>
    <col min="7673" max="7673" width="23.7109375" style="1" customWidth="1"/>
    <col min="7674" max="7675" width="15.5703125" style="1" customWidth="1"/>
    <col min="7676" max="7922" width="9.140625" style="1"/>
    <col min="7923" max="7923" width="5.85546875" style="1" customWidth="1"/>
    <col min="7924" max="7924" width="8.140625" style="1" customWidth="1"/>
    <col min="7925" max="7925" width="48" style="1" customWidth="1"/>
    <col min="7926" max="7926" width="22.5703125" style="1" customWidth="1"/>
    <col min="7927" max="7927" width="14.7109375" style="1" customWidth="1"/>
    <col min="7928" max="7928" width="12.42578125" style="1" customWidth="1"/>
    <col min="7929" max="7929" width="23.7109375" style="1" customWidth="1"/>
    <col min="7930" max="7931" width="15.5703125" style="1" customWidth="1"/>
    <col min="7932" max="8178" width="9.140625" style="1"/>
    <col min="8179" max="8179" width="5.85546875" style="1" customWidth="1"/>
    <col min="8180" max="8180" width="8.140625" style="1" customWidth="1"/>
    <col min="8181" max="8181" width="48" style="1" customWidth="1"/>
    <col min="8182" max="8182" width="22.5703125" style="1" customWidth="1"/>
    <col min="8183" max="8183" width="14.7109375" style="1" customWidth="1"/>
    <col min="8184" max="8184" width="12.42578125" style="1" customWidth="1"/>
    <col min="8185" max="8185" width="23.7109375" style="1" customWidth="1"/>
    <col min="8186" max="8187" width="15.5703125" style="1" customWidth="1"/>
    <col min="8188" max="8434" width="9.140625" style="1"/>
    <col min="8435" max="8435" width="5.85546875" style="1" customWidth="1"/>
    <col min="8436" max="8436" width="8.140625" style="1" customWidth="1"/>
    <col min="8437" max="8437" width="48" style="1" customWidth="1"/>
    <col min="8438" max="8438" width="22.5703125" style="1" customWidth="1"/>
    <col min="8439" max="8439" width="14.7109375" style="1" customWidth="1"/>
    <col min="8440" max="8440" width="12.42578125" style="1" customWidth="1"/>
    <col min="8441" max="8441" width="23.7109375" style="1" customWidth="1"/>
    <col min="8442" max="8443" width="15.5703125" style="1" customWidth="1"/>
    <col min="8444" max="8690" width="9.140625" style="1"/>
    <col min="8691" max="8691" width="5.85546875" style="1" customWidth="1"/>
    <col min="8692" max="8692" width="8.140625" style="1" customWidth="1"/>
    <col min="8693" max="8693" width="48" style="1" customWidth="1"/>
    <col min="8694" max="8694" width="22.5703125" style="1" customWidth="1"/>
    <col min="8695" max="8695" width="14.7109375" style="1" customWidth="1"/>
    <col min="8696" max="8696" width="12.42578125" style="1" customWidth="1"/>
    <col min="8697" max="8697" width="23.7109375" style="1" customWidth="1"/>
    <col min="8698" max="8699" width="15.5703125" style="1" customWidth="1"/>
    <col min="8700" max="8946" width="9.140625" style="1"/>
    <col min="8947" max="8947" width="5.85546875" style="1" customWidth="1"/>
    <col min="8948" max="8948" width="8.140625" style="1" customWidth="1"/>
    <col min="8949" max="8949" width="48" style="1" customWidth="1"/>
    <col min="8950" max="8950" width="22.5703125" style="1" customWidth="1"/>
    <col min="8951" max="8951" width="14.7109375" style="1" customWidth="1"/>
    <col min="8952" max="8952" width="12.42578125" style="1" customWidth="1"/>
    <col min="8953" max="8953" width="23.7109375" style="1" customWidth="1"/>
    <col min="8954" max="8955" width="15.5703125" style="1" customWidth="1"/>
    <col min="8956" max="9202" width="9.140625" style="1"/>
    <col min="9203" max="9203" width="5.85546875" style="1" customWidth="1"/>
    <col min="9204" max="9204" width="8.140625" style="1" customWidth="1"/>
    <col min="9205" max="9205" width="48" style="1" customWidth="1"/>
    <col min="9206" max="9206" width="22.5703125" style="1" customWidth="1"/>
    <col min="9207" max="9207" width="14.7109375" style="1" customWidth="1"/>
    <col min="9208" max="9208" width="12.42578125" style="1" customWidth="1"/>
    <col min="9209" max="9209" width="23.7109375" style="1" customWidth="1"/>
    <col min="9210" max="9211" width="15.5703125" style="1" customWidth="1"/>
    <col min="9212" max="9458" width="9.140625" style="1"/>
    <col min="9459" max="9459" width="5.85546875" style="1" customWidth="1"/>
    <col min="9460" max="9460" width="8.140625" style="1" customWidth="1"/>
    <col min="9461" max="9461" width="48" style="1" customWidth="1"/>
    <col min="9462" max="9462" width="22.5703125" style="1" customWidth="1"/>
    <col min="9463" max="9463" width="14.7109375" style="1" customWidth="1"/>
    <col min="9464" max="9464" width="12.42578125" style="1" customWidth="1"/>
    <col min="9465" max="9465" width="23.7109375" style="1" customWidth="1"/>
    <col min="9466" max="9467" width="15.5703125" style="1" customWidth="1"/>
    <col min="9468" max="9714" width="9.140625" style="1"/>
    <col min="9715" max="9715" width="5.85546875" style="1" customWidth="1"/>
    <col min="9716" max="9716" width="8.140625" style="1" customWidth="1"/>
    <col min="9717" max="9717" width="48" style="1" customWidth="1"/>
    <col min="9718" max="9718" width="22.5703125" style="1" customWidth="1"/>
    <col min="9719" max="9719" width="14.7109375" style="1" customWidth="1"/>
    <col min="9720" max="9720" width="12.42578125" style="1" customWidth="1"/>
    <col min="9721" max="9721" width="23.7109375" style="1" customWidth="1"/>
    <col min="9722" max="9723" width="15.5703125" style="1" customWidth="1"/>
    <col min="9724" max="9970" width="9.140625" style="1"/>
    <col min="9971" max="9971" width="5.85546875" style="1" customWidth="1"/>
    <col min="9972" max="9972" width="8.140625" style="1" customWidth="1"/>
    <col min="9973" max="9973" width="48" style="1" customWidth="1"/>
    <col min="9974" max="9974" width="22.5703125" style="1" customWidth="1"/>
    <col min="9975" max="9975" width="14.7109375" style="1" customWidth="1"/>
    <col min="9976" max="9976" width="12.42578125" style="1" customWidth="1"/>
    <col min="9977" max="9977" width="23.7109375" style="1" customWidth="1"/>
    <col min="9978" max="9979" width="15.5703125" style="1" customWidth="1"/>
    <col min="9980" max="10226" width="9.140625" style="1"/>
    <col min="10227" max="10227" width="5.85546875" style="1" customWidth="1"/>
    <col min="10228" max="10228" width="8.140625" style="1" customWidth="1"/>
    <col min="10229" max="10229" width="48" style="1" customWidth="1"/>
    <col min="10230" max="10230" width="22.5703125" style="1" customWidth="1"/>
    <col min="10231" max="10231" width="14.7109375" style="1" customWidth="1"/>
    <col min="10232" max="10232" width="12.42578125" style="1" customWidth="1"/>
    <col min="10233" max="10233" width="23.7109375" style="1" customWidth="1"/>
    <col min="10234" max="10235" width="15.5703125" style="1" customWidth="1"/>
    <col min="10236" max="10482" width="9.140625" style="1"/>
    <col min="10483" max="10483" width="5.85546875" style="1" customWidth="1"/>
    <col min="10484" max="10484" width="8.140625" style="1" customWidth="1"/>
    <col min="10485" max="10485" width="48" style="1" customWidth="1"/>
    <col min="10486" max="10486" width="22.5703125" style="1" customWidth="1"/>
    <col min="10487" max="10487" width="14.7109375" style="1" customWidth="1"/>
    <col min="10488" max="10488" width="12.42578125" style="1" customWidth="1"/>
    <col min="10489" max="10489" width="23.7109375" style="1" customWidth="1"/>
    <col min="10490" max="10491" width="15.5703125" style="1" customWidth="1"/>
    <col min="10492" max="10738" width="9.140625" style="1"/>
    <col min="10739" max="10739" width="5.85546875" style="1" customWidth="1"/>
    <col min="10740" max="10740" width="8.140625" style="1" customWidth="1"/>
    <col min="10741" max="10741" width="48" style="1" customWidth="1"/>
    <col min="10742" max="10742" width="22.5703125" style="1" customWidth="1"/>
    <col min="10743" max="10743" width="14.7109375" style="1" customWidth="1"/>
    <col min="10744" max="10744" width="12.42578125" style="1" customWidth="1"/>
    <col min="10745" max="10745" width="23.7109375" style="1" customWidth="1"/>
    <col min="10746" max="10747" width="15.5703125" style="1" customWidth="1"/>
    <col min="10748" max="10994" width="9.140625" style="1"/>
    <col min="10995" max="10995" width="5.85546875" style="1" customWidth="1"/>
    <col min="10996" max="10996" width="8.140625" style="1" customWidth="1"/>
    <col min="10997" max="10997" width="48" style="1" customWidth="1"/>
    <col min="10998" max="10998" width="22.5703125" style="1" customWidth="1"/>
    <col min="10999" max="10999" width="14.7109375" style="1" customWidth="1"/>
    <col min="11000" max="11000" width="12.42578125" style="1" customWidth="1"/>
    <col min="11001" max="11001" width="23.7109375" style="1" customWidth="1"/>
    <col min="11002" max="11003" width="15.5703125" style="1" customWidth="1"/>
    <col min="11004" max="11250" width="9.140625" style="1"/>
    <col min="11251" max="11251" width="5.85546875" style="1" customWidth="1"/>
    <col min="11252" max="11252" width="8.140625" style="1" customWidth="1"/>
    <col min="11253" max="11253" width="48" style="1" customWidth="1"/>
    <col min="11254" max="11254" width="22.5703125" style="1" customWidth="1"/>
    <col min="11255" max="11255" width="14.7109375" style="1" customWidth="1"/>
    <col min="11256" max="11256" width="12.42578125" style="1" customWidth="1"/>
    <col min="11257" max="11257" width="23.7109375" style="1" customWidth="1"/>
    <col min="11258" max="11259" width="15.5703125" style="1" customWidth="1"/>
    <col min="11260" max="11506" width="9.140625" style="1"/>
    <col min="11507" max="11507" width="5.85546875" style="1" customWidth="1"/>
    <col min="11508" max="11508" width="8.140625" style="1" customWidth="1"/>
    <col min="11509" max="11509" width="48" style="1" customWidth="1"/>
    <col min="11510" max="11510" width="22.5703125" style="1" customWidth="1"/>
    <col min="11511" max="11511" width="14.7109375" style="1" customWidth="1"/>
    <col min="11512" max="11512" width="12.42578125" style="1" customWidth="1"/>
    <col min="11513" max="11513" width="23.7109375" style="1" customWidth="1"/>
    <col min="11514" max="11515" width="15.5703125" style="1" customWidth="1"/>
    <col min="11516" max="11762" width="9.140625" style="1"/>
    <col min="11763" max="11763" width="5.85546875" style="1" customWidth="1"/>
    <col min="11764" max="11764" width="8.140625" style="1" customWidth="1"/>
    <col min="11765" max="11765" width="48" style="1" customWidth="1"/>
    <col min="11766" max="11766" width="22.5703125" style="1" customWidth="1"/>
    <col min="11767" max="11767" width="14.7109375" style="1" customWidth="1"/>
    <col min="11768" max="11768" width="12.42578125" style="1" customWidth="1"/>
    <col min="11769" max="11769" width="23.7109375" style="1" customWidth="1"/>
    <col min="11770" max="11771" width="15.5703125" style="1" customWidth="1"/>
    <col min="11772" max="12018" width="9.140625" style="1"/>
    <col min="12019" max="12019" width="5.85546875" style="1" customWidth="1"/>
    <col min="12020" max="12020" width="8.140625" style="1" customWidth="1"/>
    <col min="12021" max="12021" width="48" style="1" customWidth="1"/>
    <col min="12022" max="12022" width="22.5703125" style="1" customWidth="1"/>
    <col min="12023" max="12023" width="14.7109375" style="1" customWidth="1"/>
    <col min="12024" max="12024" width="12.42578125" style="1" customWidth="1"/>
    <col min="12025" max="12025" width="23.7109375" style="1" customWidth="1"/>
    <col min="12026" max="12027" width="15.5703125" style="1" customWidth="1"/>
    <col min="12028" max="12274" width="9.140625" style="1"/>
    <col min="12275" max="12275" width="5.85546875" style="1" customWidth="1"/>
    <col min="12276" max="12276" width="8.140625" style="1" customWidth="1"/>
    <col min="12277" max="12277" width="48" style="1" customWidth="1"/>
    <col min="12278" max="12278" width="22.5703125" style="1" customWidth="1"/>
    <col min="12279" max="12279" width="14.7109375" style="1" customWidth="1"/>
    <col min="12280" max="12280" width="12.42578125" style="1" customWidth="1"/>
    <col min="12281" max="12281" width="23.7109375" style="1" customWidth="1"/>
    <col min="12282" max="12283" width="15.5703125" style="1" customWidth="1"/>
    <col min="12284" max="12530" width="9.140625" style="1"/>
    <col min="12531" max="12531" width="5.85546875" style="1" customWidth="1"/>
    <col min="12532" max="12532" width="8.140625" style="1" customWidth="1"/>
    <col min="12533" max="12533" width="48" style="1" customWidth="1"/>
    <col min="12534" max="12534" width="22.5703125" style="1" customWidth="1"/>
    <col min="12535" max="12535" width="14.7109375" style="1" customWidth="1"/>
    <col min="12536" max="12536" width="12.42578125" style="1" customWidth="1"/>
    <col min="12537" max="12537" width="23.7109375" style="1" customWidth="1"/>
    <col min="12538" max="12539" width="15.5703125" style="1" customWidth="1"/>
    <col min="12540" max="12786" width="9.140625" style="1"/>
    <col min="12787" max="12787" width="5.85546875" style="1" customWidth="1"/>
    <col min="12788" max="12788" width="8.140625" style="1" customWidth="1"/>
    <col min="12789" max="12789" width="48" style="1" customWidth="1"/>
    <col min="12790" max="12790" width="22.5703125" style="1" customWidth="1"/>
    <col min="12791" max="12791" width="14.7109375" style="1" customWidth="1"/>
    <col min="12792" max="12792" width="12.42578125" style="1" customWidth="1"/>
    <col min="12793" max="12793" width="23.7109375" style="1" customWidth="1"/>
    <col min="12794" max="12795" width="15.5703125" style="1" customWidth="1"/>
    <col min="12796" max="13042" width="9.140625" style="1"/>
    <col min="13043" max="13043" width="5.85546875" style="1" customWidth="1"/>
    <col min="13044" max="13044" width="8.140625" style="1" customWidth="1"/>
    <col min="13045" max="13045" width="48" style="1" customWidth="1"/>
    <col min="13046" max="13046" width="22.5703125" style="1" customWidth="1"/>
    <col min="13047" max="13047" width="14.7109375" style="1" customWidth="1"/>
    <col min="13048" max="13048" width="12.42578125" style="1" customWidth="1"/>
    <col min="13049" max="13049" width="23.7109375" style="1" customWidth="1"/>
    <col min="13050" max="13051" width="15.5703125" style="1" customWidth="1"/>
    <col min="13052" max="13298" width="9.140625" style="1"/>
    <col min="13299" max="13299" width="5.85546875" style="1" customWidth="1"/>
    <col min="13300" max="13300" width="8.140625" style="1" customWidth="1"/>
    <col min="13301" max="13301" width="48" style="1" customWidth="1"/>
    <col min="13302" max="13302" width="22.5703125" style="1" customWidth="1"/>
    <col min="13303" max="13303" width="14.7109375" style="1" customWidth="1"/>
    <col min="13304" max="13304" width="12.42578125" style="1" customWidth="1"/>
    <col min="13305" max="13305" width="23.7109375" style="1" customWidth="1"/>
    <col min="13306" max="13307" width="15.5703125" style="1" customWidth="1"/>
    <col min="13308" max="13554" width="9.140625" style="1"/>
    <col min="13555" max="13555" width="5.85546875" style="1" customWidth="1"/>
    <col min="13556" max="13556" width="8.140625" style="1" customWidth="1"/>
    <col min="13557" max="13557" width="48" style="1" customWidth="1"/>
    <col min="13558" max="13558" width="22.5703125" style="1" customWidth="1"/>
    <col min="13559" max="13559" width="14.7109375" style="1" customWidth="1"/>
    <col min="13560" max="13560" width="12.42578125" style="1" customWidth="1"/>
    <col min="13561" max="13561" width="23.7109375" style="1" customWidth="1"/>
    <col min="13562" max="13563" width="15.5703125" style="1" customWidth="1"/>
    <col min="13564" max="13810" width="9.140625" style="1"/>
    <col min="13811" max="13811" width="5.85546875" style="1" customWidth="1"/>
    <col min="13812" max="13812" width="8.140625" style="1" customWidth="1"/>
    <col min="13813" max="13813" width="48" style="1" customWidth="1"/>
    <col min="13814" max="13814" width="22.5703125" style="1" customWidth="1"/>
    <col min="13815" max="13815" width="14.7109375" style="1" customWidth="1"/>
    <col min="13816" max="13816" width="12.42578125" style="1" customWidth="1"/>
    <col min="13817" max="13817" width="23.7109375" style="1" customWidth="1"/>
    <col min="13818" max="13819" width="15.5703125" style="1" customWidth="1"/>
    <col min="13820" max="14066" width="9.140625" style="1"/>
    <col min="14067" max="14067" width="5.85546875" style="1" customWidth="1"/>
    <col min="14068" max="14068" width="8.140625" style="1" customWidth="1"/>
    <col min="14069" max="14069" width="48" style="1" customWidth="1"/>
    <col min="14070" max="14070" width="22.5703125" style="1" customWidth="1"/>
    <col min="14071" max="14071" width="14.7109375" style="1" customWidth="1"/>
    <col min="14072" max="14072" width="12.42578125" style="1" customWidth="1"/>
    <col min="14073" max="14073" width="23.7109375" style="1" customWidth="1"/>
    <col min="14074" max="14075" width="15.5703125" style="1" customWidth="1"/>
    <col min="14076" max="14322" width="9.140625" style="1"/>
    <col min="14323" max="14323" width="5.85546875" style="1" customWidth="1"/>
    <col min="14324" max="14324" width="8.140625" style="1" customWidth="1"/>
    <col min="14325" max="14325" width="48" style="1" customWidth="1"/>
    <col min="14326" max="14326" width="22.5703125" style="1" customWidth="1"/>
    <col min="14327" max="14327" width="14.7109375" style="1" customWidth="1"/>
    <col min="14328" max="14328" width="12.42578125" style="1" customWidth="1"/>
    <col min="14329" max="14329" width="23.7109375" style="1" customWidth="1"/>
    <col min="14330" max="14331" width="15.5703125" style="1" customWidth="1"/>
    <col min="14332" max="14578" width="9.140625" style="1"/>
    <col min="14579" max="14579" width="5.85546875" style="1" customWidth="1"/>
    <col min="14580" max="14580" width="8.140625" style="1" customWidth="1"/>
    <col min="14581" max="14581" width="48" style="1" customWidth="1"/>
    <col min="14582" max="14582" width="22.5703125" style="1" customWidth="1"/>
    <col min="14583" max="14583" width="14.7109375" style="1" customWidth="1"/>
    <col min="14584" max="14584" width="12.42578125" style="1" customWidth="1"/>
    <col min="14585" max="14585" width="23.7109375" style="1" customWidth="1"/>
    <col min="14586" max="14587" width="15.5703125" style="1" customWidth="1"/>
    <col min="14588" max="14834" width="9.140625" style="1"/>
    <col min="14835" max="14835" width="5.85546875" style="1" customWidth="1"/>
    <col min="14836" max="14836" width="8.140625" style="1" customWidth="1"/>
    <col min="14837" max="14837" width="48" style="1" customWidth="1"/>
    <col min="14838" max="14838" width="22.5703125" style="1" customWidth="1"/>
    <col min="14839" max="14839" width="14.7109375" style="1" customWidth="1"/>
    <col min="14840" max="14840" width="12.42578125" style="1" customWidth="1"/>
    <col min="14841" max="14841" width="23.7109375" style="1" customWidth="1"/>
    <col min="14842" max="14843" width="15.5703125" style="1" customWidth="1"/>
    <col min="14844" max="15090" width="9.140625" style="1"/>
    <col min="15091" max="15091" width="5.85546875" style="1" customWidth="1"/>
    <col min="15092" max="15092" width="8.140625" style="1" customWidth="1"/>
    <col min="15093" max="15093" width="48" style="1" customWidth="1"/>
    <col min="15094" max="15094" width="22.5703125" style="1" customWidth="1"/>
    <col min="15095" max="15095" width="14.7109375" style="1" customWidth="1"/>
    <col min="15096" max="15096" width="12.42578125" style="1" customWidth="1"/>
    <col min="15097" max="15097" width="23.7109375" style="1" customWidth="1"/>
    <col min="15098" max="15099" width="15.5703125" style="1" customWidth="1"/>
    <col min="15100" max="15346" width="9.140625" style="1"/>
    <col min="15347" max="15347" width="5.85546875" style="1" customWidth="1"/>
    <col min="15348" max="15348" width="8.140625" style="1" customWidth="1"/>
    <col min="15349" max="15349" width="48" style="1" customWidth="1"/>
    <col min="15350" max="15350" width="22.5703125" style="1" customWidth="1"/>
    <col min="15351" max="15351" width="14.7109375" style="1" customWidth="1"/>
    <col min="15352" max="15352" width="12.42578125" style="1" customWidth="1"/>
    <col min="15353" max="15353" width="23.7109375" style="1" customWidth="1"/>
    <col min="15354" max="15355" width="15.5703125" style="1" customWidth="1"/>
    <col min="15356" max="15602" width="9.140625" style="1"/>
    <col min="15603" max="15603" width="5.85546875" style="1" customWidth="1"/>
    <col min="15604" max="15604" width="8.140625" style="1" customWidth="1"/>
    <col min="15605" max="15605" width="48" style="1" customWidth="1"/>
    <col min="15606" max="15606" width="22.5703125" style="1" customWidth="1"/>
    <col min="15607" max="15607" width="14.7109375" style="1" customWidth="1"/>
    <col min="15608" max="15608" width="12.42578125" style="1" customWidth="1"/>
    <col min="15609" max="15609" width="23.7109375" style="1" customWidth="1"/>
    <col min="15610" max="15611" width="15.5703125" style="1" customWidth="1"/>
    <col min="15612" max="15858" width="9.140625" style="1"/>
    <col min="15859" max="15859" width="5.85546875" style="1" customWidth="1"/>
    <col min="15860" max="15860" width="8.140625" style="1" customWidth="1"/>
    <col min="15861" max="15861" width="48" style="1" customWidth="1"/>
    <col min="15862" max="15862" width="22.5703125" style="1" customWidth="1"/>
    <col min="15863" max="15863" width="14.7109375" style="1" customWidth="1"/>
    <col min="15864" max="15864" width="12.42578125" style="1" customWidth="1"/>
    <col min="15865" max="15865" width="23.7109375" style="1" customWidth="1"/>
    <col min="15866" max="15867" width="15.5703125" style="1" customWidth="1"/>
    <col min="15868" max="16114" width="9.140625" style="1"/>
    <col min="16115" max="16115" width="5.85546875" style="1" customWidth="1"/>
    <col min="16116" max="16116" width="8.140625" style="1" customWidth="1"/>
    <col min="16117" max="16117" width="48" style="1" customWidth="1"/>
    <col min="16118" max="16118" width="22.5703125" style="1" customWidth="1"/>
    <col min="16119" max="16119" width="14.7109375" style="1" customWidth="1"/>
    <col min="16120" max="16120" width="12.42578125" style="1" customWidth="1"/>
    <col min="16121" max="16121" width="23.7109375" style="1" customWidth="1"/>
    <col min="16122" max="16123" width="15.5703125" style="1" customWidth="1"/>
    <col min="16124" max="16370" width="9.140625" style="1"/>
    <col min="16371" max="16384" width="8.85546875" style="1" customWidth="1"/>
  </cols>
  <sheetData>
    <row r="1" spans="1:7" x14ac:dyDescent="0.25">
      <c r="F1" s="2"/>
    </row>
    <row r="2" spans="1:7" ht="43.5" customHeight="1" x14ac:dyDescent="0.3">
      <c r="B2" s="74" t="s">
        <v>95</v>
      </c>
      <c r="C2" s="74"/>
      <c r="D2" s="74"/>
      <c r="E2" s="74"/>
      <c r="F2" s="74"/>
      <c r="G2" s="75"/>
    </row>
    <row r="3" spans="1:7" ht="21" customHeight="1" x14ac:dyDescent="0.25">
      <c r="B3" s="19" t="s">
        <v>45</v>
      </c>
      <c r="C3" s="67"/>
      <c r="D3" s="67"/>
      <c r="E3" s="67"/>
      <c r="F3" s="67"/>
      <c r="G3" s="56">
        <v>44804</v>
      </c>
    </row>
    <row r="4" spans="1:7" ht="8.25" customHeight="1" x14ac:dyDescent="0.3">
      <c r="B4" s="19"/>
      <c r="C4" s="67"/>
      <c r="D4" s="67"/>
      <c r="E4" s="67"/>
      <c r="F4" s="67"/>
      <c r="G4" s="27"/>
    </row>
    <row r="5" spans="1:7" ht="97.5" customHeight="1" x14ac:dyDescent="0.3">
      <c r="A5" s="76" t="s">
        <v>65</v>
      </c>
      <c r="B5" s="77"/>
      <c r="C5" s="77"/>
      <c r="D5" s="77"/>
      <c r="E5" s="77"/>
      <c r="F5" s="77"/>
      <c r="G5" s="77"/>
    </row>
    <row r="6" spans="1:7" ht="63.7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ht="11.25" customHeight="1" x14ac:dyDescent="0.25">
      <c r="A7" s="78"/>
      <c r="B7" s="78"/>
      <c r="C7" s="78"/>
      <c r="D7" s="78"/>
      <c r="E7" s="78"/>
      <c r="F7" s="78"/>
      <c r="G7" s="78"/>
    </row>
    <row r="8" spans="1:7" ht="48.75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5" t="s">
        <v>5</v>
      </c>
    </row>
    <row r="9" spans="1:7" ht="47.25" x14ac:dyDescent="0.25">
      <c r="A9" s="3">
        <v>1</v>
      </c>
      <c r="B9" s="6" t="s">
        <v>9</v>
      </c>
      <c r="C9" s="3" t="s">
        <v>10</v>
      </c>
      <c r="D9" s="7">
        <v>0.34</v>
      </c>
      <c r="E9" s="7">
        <v>3928.8</v>
      </c>
      <c r="F9" s="4" t="s">
        <v>11</v>
      </c>
      <c r="G9" s="8">
        <f>D9*E9</f>
        <v>1335.7920000000001</v>
      </c>
    </row>
    <row r="10" spans="1:7" ht="47.25" x14ac:dyDescent="0.25">
      <c r="A10" s="3">
        <f t="shared" ref="A10:A28" si="0">A9+1</f>
        <v>2</v>
      </c>
      <c r="B10" s="6" t="s">
        <v>55</v>
      </c>
      <c r="C10" s="3" t="s">
        <v>10</v>
      </c>
      <c r="D10" s="7">
        <v>0.08</v>
      </c>
      <c r="E10" s="7">
        <v>3928.8</v>
      </c>
      <c r="F10" s="4" t="s">
        <v>11</v>
      </c>
      <c r="G10" s="8">
        <f t="shared" ref="G10:G28" si="1">D10*E10</f>
        <v>314.30400000000003</v>
      </c>
    </row>
    <row r="11" spans="1:7" ht="47.25" x14ac:dyDescent="0.25">
      <c r="A11" s="3">
        <f t="shared" si="0"/>
        <v>3</v>
      </c>
      <c r="B11" s="6" t="s">
        <v>13</v>
      </c>
      <c r="C11" s="3" t="s">
        <v>12</v>
      </c>
      <c r="D11" s="7">
        <v>0.17</v>
      </c>
      <c r="E11" s="7">
        <v>3928.8</v>
      </c>
      <c r="F11" s="4" t="s">
        <v>11</v>
      </c>
      <c r="G11" s="8">
        <f t="shared" si="1"/>
        <v>667.89600000000007</v>
      </c>
    </row>
    <row r="12" spans="1:7" ht="48.75" customHeight="1" x14ac:dyDescent="0.25">
      <c r="A12" s="3">
        <f t="shared" si="0"/>
        <v>4</v>
      </c>
      <c r="B12" s="6" t="s">
        <v>14</v>
      </c>
      <c r="C12" s="3" t="s">
        <v>15</v>
      </c>
      <c r="D12" s="7">
        <v>7.0000000000000007E-2</v>
      </c>
      <c r="E12" s="7">
        <v>3928.8</v>
      </c>
      <c r="F12" s="4" t="s">
        <v>11</v>
      </c>
      <c r="G12" s="8">
        <f t="shared" si="1"/>
        <v>275.01600000000002</v>
      </c>
    </row>
    <row r="13" spans="1:7" ht="78.75" x14ac:dyDescent="0.25">
      <c r="A13" s="3">
        <f t="shared" si="0"/>
        <v>5</v>
      </c>
      <c r="B13" s="6" t="s">
        <v>16</v>
      </c>
      <c r="C13" s="3" t="s">
        <v>17</v>
      </c>
      <c r="D13" s="7">
        <v>0.04</v>
      </c>
      <c r="E13" s="7">
        <v>3928.8</v>
      </c>
      <c r="F13" s="4" t="s">
        <v>11</v>
      </c>
      <c r="G13" s="8">
        <f t="shared" si="1"/>
        <v>157.15200000000002</v>
      </c>
    </row>
    <row r="14" spans="1:7" ht="63" x14ac:dyDescent="0.25">
      <c r="A14" s="3">
        <f t="shared" si="0"/>
        <v>6</v>
      </c>
      <c r="B14" s="6" t="s">
        <v>19</v>
      </c>
      <c r="C14" s="3" t="s">
        <v>20</v>
      </c>
      <c r="D14" s="7">
        <v>0.21</v>
      </c>
      <c r="E14" s="7">
        <v>3928.8</v>
      </c>
      <c r="F14" s="4" t="s">
        <v>11</v>
      </c>
      <c r="G14" s="8">
        <f t="shared" si="1"/>
        <v>825.048</v>
      </c>
    </row>
    <row r="15" spans="1:7" ht="47.25" x14ac:dyDescent="0.25">
      <c r="A15" s="3">
        <f t="shared" si="0"/>
        <v>7</v>
      </c>
      <c r="B15" s="6" t="s">
        <v>56</v>
      </c>
      <c r="C15" s="3" t="s">
        <v>22</v>
      </c>
      <c r="D15" s="7">
        <v>0.19</v>
      </c>
      <c r="E15" s="7">
        <v>3928.8</v>
      </c>
      <c r="F15" s="4" t="s">
        <v>11</v>
      </c>
      <c r="G15" s="8">
        <f t="shared" si="1"/>
        <v>746.47200000000009</v>
      </c>
    </row>
    <row r="16" spans="1:7" ht="47.25" x14ac:dyDescent="0.25">
      <c r="A16" s="3">
        <f t="shared" si="0"/>
        <v>8</v>
      </c>
      <c r="B16" s="6" t="s">
        <v>23</v>
      </c>
      <c r="C16" s="3" t="s">
        <v>22</v>
      </c>
      <c r="D16" s="7">
        <v>0.2</v>
      </c>
      <c r="E16" s="7">
        <v>3928.8</v>
      </c>
      <c r="F16" s="4" t="s">
        <v>11</v>
      </c>
      <c r="G16" s="8">
        <f t="shared" si="1"/>
        <v>785.7600000000001</v>
      </c>
    </row>
    <row r="17" spans="1:7" ht="58.5" customHeight="1" x14ac:dyDescent="0.25">
      <c r="A17" s="3">
        <f t="shared" si="0"/>
        <v>9</v>
      </c>
      <c r="B17" s="6" t="s">
        <v>24</v>
      </c>
      <c r="C17" s="3" t="s">
        <v>10</v>
      </c>
      <c r="D17" s="7">
        <v>0.54</v>
      </c>
      <c r="E17" s="7">
        <v>3928.8</v>
      </c>
      <c r="F17" s="4" t="s">
        <v>11</v>
      </c>
      <c r="G17" s="8">
        <f t="shared" si="1"/>
        <v>2121.5520000000001</v>
      </c>
    </row>
    <row r="18" spans="1:7" ht="54.75" customHeight="1" x14ac:dyDescent="0.25">
      <c r="A18" s="3">
        <f t="shared" si="0"/>
        <v>10</v>
      </c>
      <c r="B18" s="6" t="s">
        <v>25</v>
      </c>
      <c r="C18" s="3" t="s">
        <v>10</v>
      </c>
      <c r="D18" s="7">
        <v>0.46</v>
      </c>
      <c r="E18" s="7">
        <v>3928.8</v>
      </c>
      <c r="F18" s="4" t="s">
        <v>11</v>
      </c>
      <c r="G18" s="8">
        <f t="shared" si="1"/>
        <v>1807.2480000000003</v>
      </c>
    </row>
    <row r="19" spans="1:7" ht="41.25" customHeight="1" x14ac:dyDescent="0.25">
      <c r="A19" s="3">
        <f t="shared" si="0"/>
        <v>11</v>
      </c>
      <c r="B19" s="6" t="s">
        <v>26</v>
      </c>
      <c r="C19" s="3" t="s">
        <v>22</v>
      </c>
      <c r="D19" s="7">
        <v>0.05</v>
      </c>
      <c r="E19" s="7">
        <v>3928.8</v>
      </c>
      <c r="F19" s="4" t="s">
        <v>27</v>
      </c>
      <c r="G19" s="8">
        <f t="shared" si="1"/>
        <v>196.44000000000003</v>
      </c>
    </row>
    <row r="20" spans="1:7" ht="81.599999999999994" customHeight="1" x14ac:dyDescent="0.25">
      <c r="A20" s="3">
        <f t="shared" si="0"/>
        <v>12</v>
      </c>
      <c r="B20" s="6" t="s">
        <v>28</v>
      </c>
      <c r="C20" s="3" t="s">
        <v>22</v>
      </c>
      <c r="D20" s="7">
        <v>0.08</v>
      </c>
      <c r="E20" s="7">
        <v>3928.8</v>
      </c>
      <c r="F20" s="4" t="s">
        <v>61</v>
      </c>
      <c r="G20" s="8">
        <f t="shared" si="1"/>
        <v>314.30400000000003</v>
      </c>
    </row>
    <row r="21" spans="1:7" ht="31.5" x14ac:dyDescent="0.25">
      <c r="A21" s="3">
        <f t="shared" si="0"/>
        <v>13</v>
      </c>
      <c r="B21" s="6" t="s">
        <v>29</v>
      </c>
      <c r="C21" s="3" t="s">
        <v>30</v>
      </c>
      <c r="D21" s="7">
        <v>0.53</v>
      </c>
      <c r="E21" s="7">
        <v>3928.8</v>
      </c>
      <c r="F21" s="4" t="s">
        <v>18</v>
      </c>
      <c r="G21" s="8">
        <f t="shared" si="1"/>
        <v>2082.2640000000001</v>
      </c>
    </row>
    <row r="22" spans="1:7" ht="31.5" x14ac:dyDescent="0.25">
      <c r="A22" s="3">
        <f t="shared" si="0"/>
        <v>14</v>
      </c>
      <c r="B22" s="6" t="s">
        <v>43</v>
      </c>
      <c r="C22" s="3" t="s">
        <v>31</v>
      </c>
      <c r="D22" s="7">
        <v>1.73</v>
      </c>
      <c r="E22" s="7">
        <v>3928.8</v>
      </c>
      <c r="F22" s="4" t="s">
        <v>57</v>
      </c>
      <c r="G22" s="8">
        <f>D22*E22</f>
        <v>6796.8240000000005</v>
      </c>
    </row>
    <row r="23" spans="1:7" ht="31.5" x14ac:dyDescent="0.25">
      <c r="A23" s="3">
        <f t="shared" si="0"/>
        <v>15</v>
      </c>
      <c r="B23" s="6" t="s">
        <v>63</v>
      </c>
      <c r="C23" s="3" t="s">
        <v>32</v>
      </c>
      <c r="D23" s="7">
        <v>2.64</v>
      </c>
      <c r="E23" s="7">
        <v>3928.8</v>
      </c>
      <c r="F23" s="4" t="s">
        <v>33</v>
      </c>
      <c r="G23" s="8">
        <f t="shared" si="1"/>
        <v>10372.032000000001</v>
      </c>
    </row>
    <row r="24" spans="1:7" ht="31.5" x14ac:dyDescent="0.25">
      <c r="A24" s="3">
        <f>A23+1</f>
        <v>16</v>
      </c>
      <c r="B24" s="9" t="s">
        <v>34</v>
      </c>
      <c r="C24" s="11" t="s">
        <v>35</v>
      </c>
      <c r="D24" s="7">
        <f>6095.96*1.04</f>
        <v>6339.7984000000006</v>
      </c>
      <c r="E24" s="7">
        <v>2</v>
      </c>
      <c r="F24" s="4" t="s">
        <v>57</v>
      </c>
      <c r="G24" s="8">
        <f t="shared" si="1"/>
        <v>12679.596800000001</v>
      </c>
    </row>
    <row r="25" spans="1:7" x14ac:dyDescent="0.25">
      <c r="A25" s="3">
        <f t="shared" si="0"/>
        <v>17</v>
      </c>
      <c r="B25" s="9" t="s">
        <v>36</v>
      </c>
      <c r="C25" s="11" t="s">
        <v>10</v>
      </c>
      <c r="D25" s="7">
        <v>1.71</v>
      </c>
      <c r="E25" s="7">
        <v>3928.8</v>
      </c>
      <c r="F25" s="4" t="s">
        <v>57</v>
      </c>
      <c r="G25" s="8">
        <f t="shared" si="1"/>
        <v>6718.2480000000005</v>
      </c>
    </row>
    <row r="26" spans="1:7" x14ac:dyDescent="0.25">
      <c r="A26" s="3">
        <f t="shared" si="0"/>
        <v>18</v>
      </c>
      <c r="B26" s="9" t="s">
        <v>37</v>
      </c>
      <c r="C26" s="11" t="s">
        <v>38</v>
      </c>
      <c r="D26" s="7">
        <v>0.15</v>
      </c>
      <c r="E26" s="7">
        <v>3928.8</v>
      </c>
      <c r="F26" s="4" t="s">
        <v>57</v>
      </c>
      <c r="G26" s="8">
        <f t="shared" si="1"/>
        <v>589.32000000000005</v>
      </c>
    </row>
    <row r="27" spans="1:7" ht="31.5" x14ac:dyDescent="0.25">
      <c r="A27" s="3">
        <f t="shared" si="0"/>
        <v>19</v>
      </c>
      <c r="B27" s="12" t="s">
        <v>39</v>
      </c>
      <c r="C27" s="10" t="s">
        <v>10</v>
      </c>
      <c r="D27" s="7">
        <v>1.32</v>
      </c>
      <c r="E27" s="7">
        <v>3928.8</v>
      </c>
      <c r="F27" s="4" t="s">
        <v>57</v>
      </c>
      <c r="G27" s="8">
        <f t="shared" si="1"/>
        <v>5186.0160000000005</v>
      </c>
    </row>
    <row r="28" spans="1:7" s="17" customFormat="1" ht="47.25" x14ac:dyDescent="0.25">
      <c r="A28" s="13">
        <f t="shared" si="0"/>
        <v>20</v>
      </c>
      <c r="B28" s="14" t="s">
        <v>89</v>
      </c>
      <c r="C28" s="15" t="s">
        <v>10</v>
      </c>
      <c r="D28" s="16">
        <v>2.88</v>
      </c>
      <c r="E28" s="15">
        <v>3928.8</v>
      </c>
      <c r="F28" s="57" t="s">
        <v>21</v>
      </c>
      <c r="G28" s="8">
        <f t="shared" si="1"/>
        <v>11314.944</v>
      </c>
    </row>
    <row r="29" spans="1:7" s="20" customFormat="1" x14ac:dyDescent="0.25">
      <c r="A29" s="79" t="s">
        <v>42</v>
      </c>
      <c r="B29" s="80"/>
      <c r="C29" s="79"/>
      <c r="D29" s="79"/>
      <c r="E29" s="79"/>
      <c r="F29" s="79"/>
      <c r="G29" s="55">
        <f>SUM(G9:G28)</f>
        <v>65286.228799999997</v>
      </c>
    </row>
    <row r="30" spans="1:7" s="17" customFormat="1" x14ac:dyDescent="0.25">
      <c r="A30" s="73" t="s">
        <v>41</v>
      </c>
      <c r="B30" s="73"/>
      <c r="C30" s="73"/>
      <c r="D30" s="73"/>
      <c r="E30" s="73"/>
      <c r="F30" s="73"/>
      <c r="G30" s="73"/>
    </row>
    <row r="31" spans="1:7" s="17" customFormat="1" ht="37.5" customHeight="1" x14ac:dyDescent="0.25">
      <c r="A31" s="21" t="s">
        <v>0</v>
      </c>
      <c r="B31" s="21" t="s">
        <v>1</v>
      </c>
      <c r="C31" s="21" t="s">
        <v>2</v>
      </c>
      <c r="D31" s="21" t="s">
        <v>3</v>
      </c>
      <c r="E31" s="21" t="s">
        <v>4</v>
      </c>
      <c r="F31" s="4" t="s">
        <v>58</v>
      </c>
      <c r="G31" s="21" t="s">
        <v>5</v>
      </c>
    </row>
    <row r="32" spans="1:7" s="17" customFormat="1" ht="28.15" customHeight="1" x14ac:dyDescent="0.25">
      <c r="A32" s="21">
        <v>1</v>
      </c>
      <c r="B32" s="23" t="s">
        <v>60</v>
      </c>
      <c r="C32" s="24"/>
      <c r="D32" s="16"/>
      <c r="E32" s="21"/>
      <c r="F32" s="22" t="s">
        <v>62</v>
      </c>
      <c r="G32" s="25">
        <v>360</v>
      </c>
    </row>
    <row r="33" spans="1:7" s="17" customFormat="1" ht="36.6" customHeight="1" x14ac:dyDescent="0.25">
      <c r="A33" s="21">
        <v>1</v>
      </c>
      <c r="B33" s="14" t="s">
        <v>6</v>
      </c>
      <c r="C33" s="21" t="s">
        <v>7</v>
      </c>
      <c r="D33" s="52">
        <v>14.62</v>
      </c>
      <c r="E33" s="52">
        <v>1800</v>
      </c>
      <c r="F33" s="53" t="s">
        <v>18</v>
      </c>
      <c r="G33" s="25">
        <f>D33*E33</f>
        <v>26316</v>
      </c>
    </row>
    <row r="34" spans="1:7" s="17" customFormat="1" ht="34.5" customHeight="1" x14ac:dyDescent="0.25">
      <c r="A34" s="21">
        <f>A33+1</f>
        <v>2</v>
      </c>
      <c r="B34" s="14" t="s">
        <v>8</v>
      </c>
      <c r="C34" s="21" t="s">
        <v>7</v>
      </c>
      <c r="D34" s="52">
        <v>10.55</v>
      </c>
      <c r="E34" s="52">
        <v>1800</v>
      </c>
      <c r="F34" s="53" t="s">
        <v>18</v>
      </c>
      <c r="G34" s="25">
        <f>D34*E34</f>
        <v>18990</v>
      </c>
    </row>
    <row r="35" spans="1:7" s="26" customFormat="1" x14ac:dyDescent="0.25">
      <c r="A35" s="84" t="s">
        <v>42</v>
      </c>
      <c r="B35" s="84"/>
      <c r="C35" s="84"/>
      <c r="D35" s="84"/>
      <c r="E35" s="84"/>
      <c r="F35" s="84"/>
      <c r="G35" s="54">
        <f>SUM(G32:G34)</f>
        <v>45666</v>
      </c>
    </row>
    <row r="36" spans="1:7" s="20" customFormat="1" x14ac:dyDescent="0.25">
      <c r="A36" s="79" t="s">
        <v>46</v>
      </c>
      <c r="B36" s="79"/>
      <c r="C36" s="79"/>
      <c r="D36" s="79"/>
      <c r="E36" s="79"/>
      <c r="F36" s="79"/>
      <c r="G36" s="54">
        <f>G29+G35</f>
        <v>110952.2288</v>
      </c>
    </row>
    <row r="37" spans="1:7" ht="23.25" customHeight="1" x14ac:dyDescent="0.3">
      <c r="A37" s="85" t="s">
        <v>96</v>
      </c>
      <c r="B37" s="86"/>
      <c r="C37" s="86"/>
      <c r="D37" s="86"/>
      <c r="E37" s="86"/>
      <c r="F37" s="86"/>
      <c r="G37" s="86"/>
    </row>
    <row r="38" spans="1:7" ht="23.25" customHeight="1" x14ac:dyDescent="0.3">
      <c r="A38" s="85" t="s">
        <v>97</v>
      </c>
      <c r="B38" s="77"/>
      <c r="C38" s="77"/>
      <c r="D38" s="77"/>
      <c r="E38" s="77"/>
      <c r="F38" s="77"/>
      <c r="G38" s="77"/>
    </row>
    <row r="39" spans="1:7" ht="21" customHeight="1" x14ac:dyDescent="0.3">
      <c r="A39" s="76" t="s">
        <v>48</v>
      </c>
      <c r="B39" s="77"/>
      <c r="C39" s="77"/>
      <c r="D39" s="77"/>
      <c r="E39" s="77"/>
      <c r="F39" s="77"/>
      <c r="G39" s="77"/>
    </row>
    <row r="40" spans="1:7" ht="22.5" customHeight="1" x14ac:dyDescent="0.3">
      <c r="A40" s="76" t="s">
        <v>49</v>
      </c>
      <c r="B40" s="77"/>
      <c r="C40" s="77"/>
      <c r="D40" s="77"/>
      <c r="E40" s="77"/>
      <c r="F40" s="77"/>
      <c r="G40" s="77"/>
    </row>
    <row r="41" spans="1:7" ht="23.25" customHeight="1" x14ac:dyDescent="0.3">
      <c r="A41" s="87" t="s">
        <v>50</v>
      </c>
      <c r="B41" s="88"/>
      <c r="C41" s="88"/>
      <c r="D41" s="88"/>
      <c r="E41" s="88"/>
      <c r="F41" s="88"/>
      <c r="G41" s="89"/>
    </row>
    <row r="42" spans="1:7" ht="6" customHeight="1" x14ac:dyDescent="0.25"/>
    <row r="43" spans="1:7" ht="15.75" customHeight="1" x14ac:dyDescent="0.3">
      <c r="B43" s="28"/>
      <c r="C43" s="29" t="s">
        <v>51</v>
      </c>
      <c r="D43" s="28"/>
      <c r="E43" s="28"/>
      <c r="F43" s="30"/>
      <c r="G43" s="28"/>
    </row>
    <row r="44" spans="1:7" ht="10.5" customHeight="1" x14ac:dyDescent="0.3">
      <c r="B44" s="28"/>
      <c r="C44" s="28"/>
      <c r="D44" s="28"/>
      <c r="E44" s="28"/>
      <c r="F44" s="30"/>
      <c r="G44" s="28"/>
    </row>
    <row r="45" spans="1:7" ht="18.75" x14ac:dyDescent="0.3">
      <c r="B45" s="28" t="s">
        <v>52</v>
      </c>
      <c r="C45" s="28" t="s">
        <v>64</v>
      </c>
      <c r="D45" s="28"/>
      <c r="E45" s="28"/>
      <c r="F45" s="31"/>
      <c r="G45" s="28"/>
    </row>
    <row r="46" spans="1:7" ht="12" customHeight="1" x14ac:dyDescent="0.3">
      <c r="B46" s="28"/>
      <c r="C46" s="28"/>
      <c r="D46" s="28"/>
      <c r="E46" s="28"/>
      <c r="F46" s="30"/>
      <c r="G46" s="28"/>
    </row>
    <row r="47" spans="1:7" ht="18.75" x14ac:dyDescent="0.3">
      <c r="B47" s="28" t="s">
        <v>53</v>
      </c>
      <c r="C47" s="28" t="s">
        <v>54</v>
      </c>
      <c r="D47" s="28"/>
      <c r="E47" s="28"/>
      <c r="F47" s="31"/>
      <c r="G47" s="28"/>
    </row>
    <row r="48" spans="1:7" hidden="1" x14ac:dyDescent="0.25"/>
    <row r="49" hidden="1" x14ac:dyDescent="0.25"/>
  </sheetData>
  <mergeCells count="13">
    <mergeCell ref="A30:G30"/>
    <mergeCell ref="B2:G2"/>
    <mergeCell ref="A5:G5"/>
    <mergeCell ref="A6:G6"/>
    <mergeCell ref="A7:G7"/>
    <mergeCell ref="A29:F29"/>
    <mergeCell ref="A41:G41"/>
    <mergeCell ref="A35:F35"/>
    <mergeCell ref="A36:F36"/>
    <mergeCell ref="A37:G37"/>
    <mergeCell ref="A38:G38"/>
    <mergeCell ref="A39:G39"/>
    <mergeCell ref="A40:G40"/>
  </mergeCells>
  <pageMargins left="0.78740157480314965" right="0.11811023622047245" top="0.15748031496062992" bottom="0.15748031496062992" header="0.15748031496062992" footer="0.15748031496062992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opLeftCell="A13" zoomScale="70" zoomScaleNormal="70" workbookViewId="0">
      <selection activeCell="A39" sqref="A39:G39"/>
    </sheetView>
  </sheetViews>
  <sheetFormatPr defaultRowHeight="15.75" x14ac:dyDescent="0.25"/>
  <cols>
    <col min="1" max="1" width="9.28515625" style="1" customWidth="1"/>
    <col min="2" max="2" width="50.7109375" style="1" customWidth="1"/>
    <col min="3" max="3" width="22.5703125" style="1" customWidth="1"/>
    <col min="4" max="4" width="18" style="1" customWidth="1"/>
    <col min="5" max="5" width="16" style="1" customWidth="1"/>
    <col min="6" max="6" width="23.7109375" style="18" customWidth="1"/>
    <col min="7" max="7" width="20.140625" style="1" customWidth="1"/>
    <col min="8" max="242" width="9.140625" style="1"/>
    <col min="243" max="243" width="5.85546875" style="1" customWidth="1"/>
    <col min="244" max="244" width="8.140625" style="1" customWidth="1"/>
    <col min="245" max="245" width="48" style="1" customWidth="1"/>
    <col min="246" max="246" width="22.5703125" style="1" customWidth="1"/>
    <col min="247" max="247" width="14.7109375" style="1" customWidth="1"/>
    <col min="248" max="248" width="12.42578125" style="1" customWidth="1"/>
    <col min="249" max="249" width="23.7109375" style="1" customWidth="1"/>
    <col min="250" max="251" width="15.5703125" style="1" customWidth="1"/>
    <col min="252" max="498" width="9.140625" style="1"/>
    <col min="499" max="499" width="5.85546875" style="1" customWidth="1"/>
    <col min="500" max="500" width="8.140625" style="1" customWidth="1"/>
    <col min="501" max="501" width="48" style="1" customWidth="1"/>
    <col min="502" max="502" width="22.5703125" style="1" customWidth="1"/>
    <col min="503" max="503" width="14.7109375" style="1" customWidth="1"/>
    <col min="504" max="504" width="12.42578125" style="1" customWidth="1"/>
    <col min="505" max="505" width="23.7109375" style="1" customWidth="1"/>
    <col min="506" max="507" width="15.5703125" style="1" customWidth="1"/>
    <col min="508" max="754" width="9.140625" style="1"/>
    <col min="755" max="755" width="5.85546875" style="1" customWidth="1"/>
    <col min="756" max="756" width="8.140625" style="1" customWidth="1"/>
    <col min="757" max="757" width="48" style="1" customWidth="1"/>
    <col min="758" max="758" width="22.5703125" style="1" customWidth="1"/>
    <col min="759" max="759" width="14.7109375" style="1" customWidth="1"/>
    <col min="760" max="760" width="12.42578125" style="1" customWidth="1"/>
    <col min="761" max="761" width="23.7109375" style="1" customWidth="1"/>
    <col min="762" max="763" width="15.5703125" style="1" customWidth="1"/>
    <col min="764" max="1010" width="9.140625" style="1"/>
    <col min="1011" max="1011" width="5.85546875" style="1" customWidth="1"/>
    <col min="1012" max="1012" width="8.140625" style="1" customWidth="1"/>
    <col min="1013" max="1013" width="48" style="1" customWidth="1"/>
    <col min="1014" max="1014" width="22.5703125" style="1" customWidth="1"/>
    <col min="1015" max="1015" width="14.7109375" style="1" customWidth="1"/>
    <col min="1016" max="1016" width="12.42578125" style="1" customWidth="1"/>
    <col min="1017" max="1017" width="23.7109375" style="1" customWidth="1"/>
    <col min="1018" max="1019" width="15.5703125" style="1" customWidth="1"/>
    <col min="1020" max="1266" width="9.140625" style="1"/>
    <col min="1267" max="1267" width="5.85546875" style="1" customWidth="1"/>
    <col min="1268" max="1268" width="8.140625" style="1" customWidth="1"/>
    <col min="1269" max="1269" width="48" style="1" customWidth="1"/>
    <col min="1270" max="1270" width="22.5703125" style="1" customWidth="1"/>
    <col min="1271" max="1271" width="14.7109375" style="1" customWidth="1"/>
    <col min="1272" max="1272" width="12.42578125" style="1" customWidth="1"/>
    <col min="1273" max="1273" width="23.7109375" style="1" customWidth="1"/>
    <col min="1274" max="1275" width="15.5703125" style="1" customWidth="1"/>
    <col min="1276" max="1522" width="9.140625" style="1"/>
    <col min="1523" max="1523" width="5.85546875" style="1" customWidth="1"/>
    <col min="1524" max="1524" width="8.140625" style="1" customWidth="1"/>
    <col min="1525" max="1525" width="48" style="1" customWidth="1"/>
    <col min="1526" max="1526" width="22.5703125" style="1" customWidth="1"/>
    <col min="1527" max="1527" width="14.7109375" style="1" customWidth="1"/>
    <col min="1528" max="1528" width="12.42578125" style="1" customWidth="1"/>
    <col min="1529" max="1529" width="23.7109375" style="1" customWidth="1"/>
    <col min="1530" max="1531" width="15.5703125" style="1" customWidth="1"/>
    <col min="1532" max="1778" width="9.140625" style="1"/>
    <col min="1779" max="1779" width="5.85546875" style="1" customWidth="1"/>
    <col min="1780" max="1780" width="8.140625" style="1" customWidth="1"/>
    <col min="1781" max="1781" width="48" style="1" customWidth="1"/>
    <col min="1782" max="1782" width="22.5703125" style="1" customWidth="1"/>
    <col min="1783" max="1783" width="14.7109375" style="1" customWidth="1"/>
    <col min="1784" max="1784" width="12.42578125" style="1" customWidth="1"/>
    <col min="1785" max="1785" width="23.7109375" style="1" customWidth="1"/>
    <col min="1786" max="1787" width="15.5703125" style="1" customWidth="1"/>
    <col min="1788" max="2034" width="9.140625" style="1"/>
    <col min="2035" max="2035" width="5.85546875" style="1" customWidth="1"/>
    <col min="2036" max="2036" width="8.140625" style="1" customWidth="1"/>
    <col min="2037" max="2037" width="48" style="1" customWidth="1"/>
    <col min="2038" max="2038" width="22.5703125" style="1" customWidth="1"/>
    <col min="2039" max="2039" width="14.7109375" style="1" customWidth="1"/>
    <col min="2040" max="2040" width="12.42578125" style="1" customWidth="1"/>
    <col min="2041" max="2041" width="23.7109375" style="1" customWidth="1"/>
    <col min="2042" max="2043" width="15.5703125" style="1" customWidth="1"/>
    <col min="2044" max="2290" width="9.140625" style="1"/>
    <col min="2291" max="2291" width="5.85546875" style="1" customWidth="1"/>
    <col min="2292" max="2292" width="8.140625" style="1" customWidth="1"/>
    <col min="2293" max="2293" width="48" style="1" customWidth="1"/>
    <col min="2294" max="2294" width="22.5703125" style="1" customWidth="1"/>
    <col min="2295" max="2295" width="14.7109375" style="1" customWidth="1"/>
    <col min="2296" max="2296" width="12.42578125" style="1" customWidth="1"/>
    <col min="2297" max="2297" width="23.7109375" style="1" customWidth="1"/>
    <col min="2298" max="2299" width="15.5703125" style="1" customWidth="1"/>
    <col min="2300" max="2546" width="9.140625" style="1"/>
    <col min="2547" max="2547" width="5.85546875" style="1" customWidth="1"/>
    <col min="2548" max="2548" width="8.140625" style="1" customWidth="1"/>
    <col min="2549" max="2549" width="48" style="1" customWidth="1"/>
    <col min="2550" max="2550" width="22.5703125" style="1" customWidth="1"/>
    <col min="2551" max="2551" width="14.7109375" style="1" customWidth="1"/>
    <col min="2552" max="2552" width="12.42578125" style="1" customWidth="1"/>
    <col min="2553" max="2553" width="23.7109375" style="1" customWidth="1"/>
    <col min="2554" max="2555" width="15.5703125" style="1" customWidth="1"/>
    <col min="2556" max="2802" width="9.140625" style="1"/>
    <col min="2803" max="2803" width="5.85546875" style="1" customWidth="1"/>
    <col min="2804" max="2804" width="8.140625" style="1" customWidth="1"/>
    <col min="2805" max="2805" width="48" style="1" customWidth="1"/>
    <col min="2806" max="2806" width="22.5703125" style="1" customWidth="1"/>
    <col min="2807" max="2807" width="14.7109375" style="1" customWidth="1"/>
    <col min="2808" max="2808" width="12.42578125" style="1" customWidth="1"/>
    <col min="2809" max="2809" width="23.7109375" style="1" customWidth="1"/>
    <col min="2810" max="2811" width="15.5703125" style="1" customWidth="1"/>
    <col min="2812" max="3058" width="9.140625" style="1"/>
    <col min="3059" max="3059" width="5.85546875" style="1" customWidth="1"/>
    <col min="3060" max="3060" width="8.140625" style="1" customWidth="1"/>
    <col min="3061" max="3061" width="48" style="1" customWidth="1"/>
    <col min="3062" max="3062" width="22.5703125" style="1" customWidth="1"/>
    <col min="3063" max="3063" width="14.7109375" style="1" customWidth="1"/>
    <col min="3064" max="3064" width="12.42578125" style="1" customWidth="1"/>
    <col min="3065" max="3065" width="23.7109375" style="1" customWidth="1"/>
    <col min="3066" max="3067" width="15.5703125" style="1" customWidth="1"/>
    <col min="3068" max="3314" width="9.140625" style="1"/>
    <col min="3315" max="3315" width="5.85546875" style="1" customWidth="1"/>
    <col min="3316" max="3316" width="8.140625" style="1" customWidth="1"/>
    <col min="3317" max="3317" width="48" style="1" customWidth="1"/>
    <col min="3318" max="3318" width="22.5703125" style="1" customWidth="1"/>
    <col min="3319" max="3319" width="14.7109375" style="1" customWidth="1"/>
    <col min="3320" max="3320" width="12.42578125" style="1" customWidth="1"/>
    <col min="3321" max="3321" width="23.7109375" style="1" customWidth="1"/>
    <col min="3322" max="3323" width="15.5703125" style="1" customWidth="1"/>
    <col min="3324" max="3570" width="9.140625" style="1"/>
    <col min="3571" max="3571" width="5.85546875" style="1" customWidth="1"/>
    <col min="3572" max="3572" width="8.140625" style="1" customWidth="1"/>
    <col min="3573" max="3573" width="48" style="1" customWidth="1"/>
    <col min="3574" max="3574" width="22.5703125" style="1" customWidth="1"/>
    <col min="3575" max="3575" width="14.7109375" style="1" customWidth="1"/>
    <col min="3576" max="3576" width="12.42578125" style="1" customWidth="1"/>
    <col min="3577" max="3577" width="23.7109375" style="1" customWidth="1"/>
    <col min="3578" max="3579" width="15.5703125" style="1" customWidth="1"/>
    <col min="3580" max="3826" width="9.140625" style="1"/>
    <col min="3827" max="3827" width="5.85546875" style="1" customWidth="1"/>
    <col min="3828" max="3828" width="8.140625" style="1" customWidth="1"/>
    <col min="3829" max="3829" width="48" style="1" customWidth="1"/>
    <col min="3830" max="3830" width="22.5703125" style="1" customWidth="1"/>
    <col min="3831" max="3831" width="14.7109375" style="1" customWidth="1"/>
    <col min="3832" max="3832" width="12.42578125" style="1" customWidth="1"/>
    <col min="3833" max="3833" width="23.7109375" style="1" customWidth="1"/>
    <col min="3834" max="3835" width="15.5703125" style="1" customWidth="1"/>
    <col min="3836" max="4082" width="9.140625" style="1"/>
    <col min="4083" max="4083" width="5.85546875" style="1" customWidth="1"/>
    <col min="4084" max="4084" width="8.140625" style="1" customWidth="1"/>
    <col min="4085" max="4085" width="48" style="1" customWidth="1"/>
    <col min="4086" max="4086" width="22.5703125" style="1" customWidth="1"/>
    <col min="4087" max="4087" width="14.7109375" style="1" customWidth="1"/>
    <col min="4088" max="4088" width="12.42578125" style="1" customWidth="1"/>
    <col min="4089" max="4089" width="23.7109375" style="1" customWidth="1"/>
    <col min="4090" max="4091" width="15.5703125" style="1" customWidth="1"/>
    <col min="4092" max="4338" width="9.140625" style="1"/>
    <col min="4339" max="4339" width="5.85546875" style="1" customWidth="1"/>
    <col min="4340" max="4340" width="8.140625" style="1" customWidth="1"/>
    <col min="4341" max="4341" width="48" style="1" customWidth="1"/>
    <col min="4342" max="4342" width="22.5703125" style="1" customWidth="1"/>
    <col min="4343" max="4343" width="14.7109375" style="1" customWidth="1"/>
    <col min="4344" max="4344" width="12.42578125" style="1" customWidth="1"/>
    <col min="4345" max="4345" width="23.7109375" style="1" customWidth="1"/>
    <col min="4346" max="4347" width="15.5703125" style="1" customWidth="1"/>
    <col min="4348" max="4594" width="9.140625" style="1"/>
    <col min="4595" max="4595" width="5.85546875" style="1" customWidth="1"/>
    <col min="4596" max="4596" width="8.140625" style="1" customWidth="1"/>
    <col min="4597" max="4597" width="48" style="1" customWidth="1"/>
    <col min="4598" max="4598" width="22.5703125" style="1" customWidth="1"/>
    <col min="4599" max="4599" width="14.7109375" style="1" customWidth="1"/>
    <col min="4600" max="4600" width="12.42578125" style="1" customWidth="1"/>
    <col min="4601" max="4601" width="23.7109375" style="1" customWidth="1"/>
    <col min="4602" max="4603" width="15.5703125" style="1" customWidth="1"/>
    <col min="4604" max="4850" width="9.140625" style="1"/>
    <col min="4851" max="4851" width="5.85546875" style="1" customWidth="1"/>
    <col min="4852" max="4852" width="8.140625" style="1" customWidth="1"/>
    <col min="4853" max="4853" width="48" style="1" customWidth="1"/>
    <col min="4854" max="4854" width="22.5703125" style="1" customWidth="1"/>
    <col min="4855" max="4855" width="14.7109375" style="1" customWidth="1"/>
    <col min="4856" max="4856" width="12.42578125" style="1" customWidth="1"/>
    <col min="4857" max="4857" width="23.7109375" style="1" customWidth="1"/>
    <col min="4858" max="4859" width="15.5703125" style="1" customWidth="1"/>
    <col min="4860" max="5106" width="9.140625" style="1"/>
    <col min="5107" max="5107" width="5.85546875" style="1" customWidth="1"/>
    <col min="5108" max="5108" width="8.140625" style="1" customWidth="1"/>
    <col min="5109" max="5109" width="48" style="1" customWidth="1"/>
    <col min="5110" max="5110" width="22.5703125" style="1" customWidth="1"/>
    <col min="5111" max="5111" width="14.7109375" style="1" customWidth="1"/>
    <col min="5112" max="5112" width="12.42578125" style="1" customWidth="1"/>
    <col min="5113" max="5113" width="23.7109375" style="1" customWidth="1"/>
    <col min="5114" max="5115" width="15.5703125" style="1" customWidth="1"/>
    <col min="5116" max="5362" width="9.140625" style="1"/>
    <col min="5363" max="5363" width="5.85546875" style="1" customWidth="1"/>
    <col min="5364" max="5364" width="8.140625" style="1" customWidth="1"/>
    <col min="5365" max="5365" width="48" style="1" customWidth="1"/>
    <col min="5366" max="5366" width="22.5703125" style="1" customWidth="1"/>
    <col min="5367" max="5367" width="14.7109375" style="1" customWidth="1"/>
    <col min="5368" max="5368" width="12.42578125" style="1" customWidth="1"/>
    <col min="5369" max="5369" width="23.7109375" style="1" customWidth="1"/>
    <col min="5370" max="5371" width="15.5703125" style="1" customWidth="1"/>
    <col min="5372" max="5618" width="9.140625" style="1"/>
    <col min="5619" max="5619" width="5.85546875" style="1" customWidth="1"/>
    <col min="5620" max="5620" width="8.140625" style="1" customWidth="1"/>
    <col min="5621" max="5621" width="48" style="1" customWidth="1"/>
    <col min="5622" max="5622" width="22.5703125" style="1" customWidth="1"/>
    <col min="5623" max="5623" width="14.7109375" style="1" customWidth="1"/>
    <col min="5624" max="5624" width="12.42578125" style="1" customWidth="1"/>
    <col min="5625" max="5625" width="23.7109375" style="1" customWidth="1"/>
    <col min="5626" max="5627" width="15.5703125" style="1" customWidth="1"/>
    <col min="5628" max="5874" width="9.140625" style="1"/>
    <col min="5875" max="5875" width="5.85546875" style="1" customWidth="1"/>
    <col min="5876" max="5876" width="8.140625" style="1" customWidth="1"/>
    <col min="5877" max="5877" width="48" style="1" customWidth="1"/>
    <col min="5878" max="5878" width="22.5703125" style="1" customWidth="1"/>
    <col min="5879" max="5879" width="14.7109375" style="1" customWidth="1"/>
    <col min="5880" max="5880" width="12.42578125" style="1" customWidth="1"/>
    <col min="5881" max="5881" width="23.7109375" style="1" customWidth="1"/>
    <col min="5882" max="5883" width="15.5703125" style="1" customWidth="1"/>
    <col min="5884" max="6130" width="9.140625" style="1"/>
    <col min="6131" max="6131" width="5.85546875" style="1" customWidth="1"/>
    <col min="6132" max="6132" width="8.140625" style="1" customWidth="1"/>
    <col min="6133" max="6133" width="48" style="1" customWidth="1"/>
    <col min="6134" max="6134" width="22.5703125" style="1" customWidth="1"/>
    <col min="6135" max="6135" width="14.7109375" style="1" customWidth="1"/>
    <col min="6136" max="6136" width="12.42578125" style="1" customWidth="1"/>
    <col min="6137" max="6137" width="23.7109375" style="1" customWidth="1"/>
    <col min="6138" max="6139" width="15.5703125" style="1" customWidth="1"/>
    <col min="6140" max="6386" width="9.140625" style="1"/>
    <col min="6387" max="6387" width="5.85546875" style="1" customWidth="1"/>
    <col min="6388" max="6388" width="8.140625" style="1" customWidth="1"/>
    <col min="6389" max="6389" width="48" style="1" customWidth="1"/>
    <col min="6390" max="6390" width="22.5703125" style="1" customWidth="1"/>
    <col min="6391" max="6391" width="14.7109375" style="1" customWidth="1"/>
    <col min="6392" max="6392" width="12.42578125" style="1" customWidth="1"/>
    <col min="6393" max="6393" width="23.7109375" style="1" customWidth="1"/>
    <col min="6394" max="6395" width="15.5703125" style="1" customWidth="1"/>
    <col min="6396" max="6642" width="9.140625" style="1"/>
    <col min="6643" max="6643" width="5.85546875" style="1" customWidth="1"/>
    <col min="6644" max="6644" width="8.140625" style="1" customWidth="1"/>
    <col min="6645" max="6645" width="48" style="1" customWidth="1"/>
    <col min="6646" max="6646" width="22.5703125" style="1" customWidth="1"/>
    <col min="6647" max="6647" width="14.7109375" style="1" customWidth="1"/>
    <col min="6648" max="6648" width="12.42578125" style="1" customWidth="1"/>
    <col min="6649" max="6649" width="23.7109375" style="1" customWidth="1"/>
    <col min="6650" max="6651" width="15.5703125" style="1" customWidth="1"/>
    <col min="6652" max="6898" width="9.140625" style="1"/>
    <col min="6899" max="6899" width="5.85546875" style="1" customWidth="1"/>
    <col min="6900" max="6900" width="8.140625" style="1" customWidth="1"/>
    <col min="6901" max="6901" width="48" style="1" customWidth="1"/>
    <col min="6902" max="6902" width="22.5703125" style="1" customWidth="1"/>
    <col min="6903" max="6903" width="14.7109375" style="1" customWidth="1"/>
    <col min="6904" max="6904" width="12.42578125" style="1" customWidth="1"/>
    <col min="6905" max="6905" width="23.7109375" style="1" customWidth="1"/>
    <col min="6906" max="6907" width="15.5703125" style="1" customWidth="1"/>
    <col min="6908" max="7154" width="9.140625" style="1"/>
    <col min="7155" max="7155" width="5.85546875" style="1" customWidth="1"/>
    <col min="7156" max="7156" width="8.140625" style="1" customWidth="1"/>
    <col min="7157" max="7157" width="48" style="1" customWidth="1"/>
    <col min="7158" max="7158" width="22.5703125" style="1" customWidth="1"/>
    <col min="7159" max="7159" width="14.7109375" style="1" customWidth="1"/>
    <col min="7160" max="7160" width="12.42578125" style="1" customWidth="1"/>
    <col min="7161" max="7161" width="23.7109375" style="1" customWidth="1"/>
    <col min="7162" max="7163" width="15.5703125" style="1" customWidth="1"/>
    <col min="7164" max="7410" width="9.140625" style="1"/>
    <col min="7411" max="7411" width="5.85546875" style="1" customWidth="1"/>
    <col min="7412" max="7412" width="8.140625" style="1" customWidth="1"/>
    <col min="7413" max="7413" width="48" style="1" customWidth="1"/>
    <col min="7414" max="7414" width="22.5703125" style="1" customWidth="1"/>
    <col min="7415" max="7415" width="14.7109375" style="1" customWidth="1"/>
    <col min="7416" max="7416" width="12.42578125" style="1" customWidth="1"/>
    <col min="7417" max="7417" width="23.7109375" style="1" customWidth="1"/>
    <col min="7418" max="7419" width="15.5703125" style="1" customWidth="1"/>
    <col min="7420" max="7666" width="9.140625" style="1"/>
    <col min="7667" max="7667" width="5.85546875" style="1" customWidth="1"/>
    <col min="7668" max="7668" width="8.140625" style="1" customWidth="1"/>
    <col min="7669" max="7669" width="48" style="1" customWidth="1"/>
    <col min="7670" max="7670" width="22.5703125" style="1" customWidth="1"/>
    <col min="7671" max="7671" width="14.7109375" style="1" customWidth="1"/>
    <col min="7672" max="7672" width="12.42578125" style="1" customWidth="1"/>
    <col min="7673" max="7673" width="23.7109375" style="1" customWidth="1"/>
    <col min="7674" max="7675" width="15.5703125" style="1" customWidth="1"/>
    <col min="7676" max="7922" width="9.140625" style="1"/>
    <col min="7923" max="7923" width="5.85546875" style="1" customWidth="1"/>
    <col min="7924" max="7924" width="8.140625" style="1" customWidth="1"/>
    <col min="7925" max="7925" width="48" style="1" customWidth="1"/>
    <col min="7926" max="7926" width="22.5703125" style="1" customWidth="1"/>
    <col min="7927" max="7927" width="14.7109375" style="1" customWidth="1"/>
    <col min="7928" max="7928" width="12.42578125" style="1" customWidth="1"/>
    <col min="7929" max="7929" width="23.7109375" style="1" customWidth="1"/>
    <col min="7930" max="7931" width="15.5703125" style="1" customWidth="1"/>
    <col min="7932" max="8178" width="9.140625" style="1"/>
    <col min="8179" max="8179" width="5.85546875" style="1" customWidth="1"/>
    <col min="8180" max="8180" width="8.140625" style="1" customWidth="1"/>
    <col min="8181" max="8181" width="48" style="1" customWidth="1"/>
    <col min="8182" max="8182" width="22.5703125" style="1" customWidth="1"/>
    <col min="8183" max="8183" width="14.7109375" style="1" customWidth="1"/>
    <col min="8184" max="8184" width="12.42578125" style="1" customWidth="1"/>
    <col min="8185" max="8185" width="23.7109375" style="1" customWidth="1"/>
    <col min="8186" max="8187" width="15.5703125" style="1" customWidth="1"/>
    <col min="8188" max="8434" width="9.140625" style="1"/>
    <col min="8435" max="8435" width="5.85546875" style="1" customWidth="1"/>
    <col min="8436" max="8436" width="8.140625" style="1" customWidth="1"/>
    <col min="8437" max="8437" width="48" style="1" customWidth="1"/>
    <col min="8438" max="8438" width="22.5703125" style="1" customWidth="1"/>
    <col min="8439" max="8439" width="14.7109375" style="1" customWidth="1"/>
    <col min="8440" max="8440" width="12.42578125" style="1" customWidth="1"/>
    <col min="8441" max="8441" width="23.7109375" style="1" customWidth="1"/>
    <col min="8442" max="8443" width="15.5703125" style="1" customWidth="1"/>
    <col min="8444" max="8690" width="9.140625" style="1"/>
    <col min="8691" max="8691" width="5.85546875" style="1" customWidth="1"/>
    <col min="8692" max="8692" width="8.140625" style="1" customWidth="1"/>
    <col min="8693" max="8693" width="48" style="1" customWidth="1"/>
    <col min="8694" max="8694" width="22.5703125" style="1" customWidth="1"/>
    <col min="8695" max="8695" width="14.7109375" style="1" customWidth="1"/>
    <col min="8696" max="8696" width="12.42578125" style="1" customWidth="1"/>
    <col min="8697" max="8697" width="23.7109375" style="1" customWidth="1"/>
    <col min="8698" max="8699" width="15.5703125" style="1" customWidth="1"/>
    <col min="8700" max="8946" width="9.140625" style="1"/>
    <col min="8947" max="8947" width="5.85546875" style="1" customWidth="1"/>
    <col min="8948" max="8948" width="8.140625" style="1" customWidth="1"/>
    <col min="8949" max="8949" width="48" style="1" customWidth="1"/>
    <col min="8950" max="8950" width="22.5703125" style="1" customWidth="1"/>
    <col min="8951" max="8951" width="14.7109375" style="1" customWidth="1"/>
    <col min="8952" max="8952" width="12.42578125" style="1" customWidth="1"/>
    <col min="8953" max="8953" width="23.7109375" style="1" customWidth="1"/>
    <col min="8954" max="8955" width="15.5703125" style="1" customWidth="1"/>
    <col min="8956" max="9202" width="9.140625" style="1"/>
    <col min="9203" max="9203" width="5.85546875" style="1" customWidth="1"/>
    <col min="9204" max="9204" width="8.140625" style="1" customWidth="1"/>
    <col min="9205" max="9205" width="48" style="1" customWidth="1"/>
    <col min="9206" max="9206" width="22.5703125" style="1" customWidth="1"/>
    <col min="9207" max="9207" width="14.7109375" style="1" customWidth="1"/>
    <col min="9208" max="9208" width="12.42578125" style="1" customWidth="1"/>
    <col min="9209" max="9209" width="23.7109375" style="1" customWidth="1"/>
    <col min="9210" max="9211" width="15.5703125" style="1" customWidth="1"/>
    <col min="9212" max="9458" width="9.140625" style="1"/>
    <col min="9459" max="9459" width="5.85546875" style="1" customWidth="1"/>
    <col min="9460" max="9460" width="8.140625" style="1" customWidth="1"/>
    <col min="9461" max="9461" width="48" style="1" customWidth="1"/>
    <col min="9462" max="9462" width="22.5703125" style="1" customWidth="1"/>
    <col min="9463" max="9463" width="14.7109375" style="1" customWidth="1"/>
    <col min="9464" max="9464" width="12.42578125" style="1" customWidth="1"/>
    <col min="9465" max="9465" width="23.7109375" style="1" customWidth="1"/>
    <col min="9466" max="9467" width="15.5703125" style="1" customWidth="1"/>
    <col min="9468" max="9714" width="9.140625" style="1"/>
    <col min="9715" max="9715" width="5.85546875" style="1" customWidth="1"/>
    <col min="9716" max="9716" width="8.140625" style="1" customWidth="1"/>
    <col min="9717" max="9717" width="48" style="1" customWidth="1"/>
    <col min="9718" max="9718" width="22.5703125" style="1" customWidth="1"/>
    <col min="9719" max="9719" width="14.7109375" style="1" customWidth="1"/>
    <col min="9720" max="9720" width="12.42578125" style="1" customWidth="1"/>
    <col min="9721" max="9721" width="23.7109375" style="1" customWidth="1"/>
    <col min="9722" max="9723" width="15.5703125" style="1" customWidth="1"/>
    <col min="9724" max="9970" width="9.140625" style="1"/>
    <col min="9971" max="9971" width="5.85546875" style="1" customWidth="1"/>
    <col min="9972" max="9972" width="8.140625" style="1" customWidth="1"/>
    <col min="9973" max="9973" width="48" style="1" customWidth="1"/>
    <col min="9974" max="9974" width="22.5703125" style="1" customWidth="1"/>
    <col min="9975" max="9975" width="14.7109375" style="1" customWidth="1"/>
    <col min="9976" max="9976" width="12.42578125" style="1" customWidth="1"/>
    <col min="9977" max="9977" width="23.7109375" style="1" customWidth="1"/>
    <col min="9978" max="9979" width="15.5703125" style="1" customWidth="1"/>
    <col min="9980" max="10226" width="9.140625" style="1"/>
    <col min="10227" max="10227" width="5.85546875" style="1" customWidth="1"/>
    <col min="10228" max="10228" width="8.140625" style="1" customWidth="1"/>
    <col min="10229" max="10229" width="48" style="1" customWidth="1"/>
    <col min="10230" max="10230" width="22.5703125" style="1" customWidth="1"/>
    <col min="10231" max="10231" width="14.7109375" style="1" customWidth="1"/>
    <col min="10232" max="10232" width="12.42578125" style="1" customWidth="1"/>
    <col min="10233" max="10233" width="23.7109375" style="1" customWidth="1"/>
    <col min="10234" max="10235" width="15.5703125" style="1" customWidth="1"/>
    <col min="10236" max="10482" width="9.140625" style="1"/>
    <col min="10483" max="10483" width="5.85546875" style="1" customWidth="1"/>
    <col min="10484" max="10484" width="8.140625" style="1" customWidth="1"/>
    <col min="10485" max="10485" width="48" style="1" customWidth="1"/>
    <col min="10486" max="10486" width="22.5703125" style="1" customWidth="1"/>
    <col min="10487" max="10487" width="14.7109375" style="1" customWidth="1"/>
    <col min="10488" max="10488" width="12.42578125" style="1" customWidth="1"/>
    <col min="10489" max="10489" width="23.7109375" style="1" customWidth="1"/>
    <col min="10490" max="10491" width="15.5703125" style="1" customWidth="1"/>
    <col min="10492" max="10738" width="9.140625" style="1"/>
    <col min="10739" max="10739" width="5.85546875" style="1" customWidth="1"/>
    <col min="10740" max="10740" width="8.140625" style="1" customWidth="1"/>
    <col min="10741" max="10741" width="48" style="1" customWidth="1"/>
    <col min="10742" max="10742" width="22.5703125" style="1" customWidth="1"/>
    <col min="10743" max="10743" width="14.7109375" style="1" customWidth="1"/>
    <col min="10744" max="10744" width="12.42578125" style="1" customWidth="1"/>
    <col min="10745" max="10745" width="23.7109375" style="1" customWidth="1"/>
    <col min="10746" max="10747" width="15.5703125" style="1" customWidth="1"/>
    <col min="10748" max="10994" width="9.140625" style="1"/>
    <col min="10995" max="10995" width="5.85546875" style="1" customWidth="1"/>
    <col min="10996" max="10996" width="8.140625" style="1" customWidth="1"/>
    <col min="10997" max="10997" width="48" style="1" customWidth="1"/>
    <col min="10998" max="10998" width="22.5703125" style="1" customWidth="1"/>
    <col min="10999" max="10999" width="14.7109375" style="1" customWidth="1"/>
    <col min="11000" max="11000" width="12.42578125" style="1" customWidth="1"/>
    <col min="11001" max="11001" width="23.7109375" style="1" customWidth="1"/>
    <col min="11002" max="11003" width="15.5703125" style="1" customWidth="1"/>
    <col min="11004" max="11250" width="9.140625" style="1"/>
    <col min="11251" max="11251" width="5.85546875" style="1" customWidth="1"/>
    <col min="11252" max="11252" width="8.140625" style="1" customWidth="1"/>
    <col min="11253" max="11253" width="48" style="1" customWidth="1"/>
    <col min="11254" max="11254" width="22.5703125" style="1" customWidth="1"/>
    <col min="11255" max="11255" width="14.7109375" style="1" customWidth="1"/>
    <col min="11256" max="11256" width="12.42578125" style="1" customWidth="1"/>
    <col min="11257" max="11257" width="23.7109375" style="1" customWidth="1"/>
    <col min="11258" max="11259" width="15.5703125" style="1" customWidth="1"/>
    <col min="11260" max="11506" width="9.140625" style="1"/>
    <col min="11507" max="11507" width="5.85546875" style="1" customWidth="1"/>
    <col min="11508" max="11508" width="8.140625" style="1" customWidth="1"/>
    <col min="11509" max="11509" width="48" style="1" customWidth="1"/>
    <col min="11510" max="11510" width="22.5703125" style="1" customWidth="1"/>
    <col min="11511" max="11511" width="14.7109375" style="1" customWidth="1"/>
    <col min="11512" max="11512" width="12.42578125" style="1" customWidth="1"/>
    <col min="11513" max="11513" width="23.7109375" style="1" customWidth="1"/>
    <col min="11514" max="11515" width="15.5703125" style="1" customWidth="1"/>
    <col min="11516" max="11762" width="9.140625" style="1"/>
    <col min="11763" max="11763" width="5.85546875" style="1" customWidth="1"/>
    <col min="11764" max="11764" width="8.140625" style="1" customWidth="1"/>
    <col min="11765" max="11765" width="48" style="1" customWidth="1"/>
    <col min="11766" max="11766" width="22.5703125" style="1" customWidth="1"/>
    <col min="11767" max="11767" width="14.7109375" style="1" customWidth="1"/>
    <col min="11768" max="11768" width="12.42578125" style="1" customWidth="1"/>
    <col min="11769" max="11769" width="23.7109375" style="1" customWidth="1"/>
    <col min="11770" max="11771" width="15.5703125" style="1" customWidth="1"/>
    <col min="11772" max="12018" width="9.140625" style="1"/>
    <col min="12019" max="12019" width="5.85546875" style="1" customWidth="1"/>
    <col min="12020" max="12020" width="8.140625" style="1" customWidth="1"/>
    <col min="12021" max="12021" width="48" style="1" customWidth="1"/>
    <col min="12022" max="12022" width="22.5703125" style="1" customWidth="1"/>
    <col min="12023" max="12023" width="14.7109375" style="1" customWidth="1"/>
    <col min="12024" max="12024" width="12.42578125" style="1" customWidth="1"/>
    <col min="12025" max="12025" width="23.7109375" style="1" customWidth="1"/>
    <col min="12026" max="12027" width="15.5703125" style="1" customWidth="1"/>
    <col min="12028" max="12274" width="9.140625" style="1"/>
    <col min="12275" max="12275" width="5.85546875" style="1" customWidth="1"/>
    <col min="12276" max="12276" width="8.140625" style="1" customWidth="1"/>
    <col min="12277" max="12277" width="48" style="1" customWidth="1"/>
    <col min="12278" max="12278" width="22.5703125" style="1" customWidth="1"/>
    <col min="12279" max="12279" width="14.7109375" style="1" customWidth="1"/>
    <col min="12280" max="12280" width="12.42578125" style="1" customWidth="1"/>
    <col min="12281" max="12281" width="23.7109375" style="1" customWidth="1"/>
    <col min="12282" max="12283" width="15.5703125" style="1" customWidth="1"/>
    <col min="12284" max="12530" width="9.140625" style="1"/>
    <col min="12531" max="12531" width="5.85546875" style="1" customWidth="1"/>
    <col min="12532" max="12532" width="8.140625" style="1" customWidth="1"/>
    <col min="12533" max="12533" width="48" style="1" customWidth="1"/>
    <col min="12534" max="12534" width="22.5703125" style="1" customWidth="1"/>
    <col min="12535" max="12535" width="14.7109375" style="1" customWidth="1"/>
    <col min="12536" max="12536" width="12.42578125" style="1" customWidth="1"/>
    <col min="12537" max="12537" width="23.7109375" style="1" customWidth="1"/>
    <col min="12538" max="12539" width="15.5703125" style="1" customWidth="1"/>
    <col min="12540" max="12786" width="9.140625" style="1"/>
    <col min="12787" max="12787" width="5.85546875" style="1" customWidth="1"/>
    <col min="12788" max="12788" width="8.140625" style="1" customWidth="1"/>
    <col min="12789" max="12789" width="48" style="1" customWidth="1"/>
    <col min="12790" max="12790" width="22.5703125" style="1" customWidth="1"/>
    <col min="12791" max="12791" width="14.7109375" style="1" customWidth="1"/>
    <col min="12792" max="12792" width="12.42578125" style="1" customWidth="1"/>
    <col min="12793" max="12793" width="23.7109375" style="1" customWidth="1"/>
    <col min="12794" max="12795" width="15.5703125" style="1" customWidth="1"/>
    <col min="12796" max="13042" width="9.140625" style="1"/>
    <col min="13043" max="13043" width="5.85546875" style="1" customWidth="1"/>
    <col min="13044" max="13044" width="8.140625" style="1" customWidth="1"/>
    <col min="13045" max="13045" width="48" style="1" customWidth="1"/>
    <col min="13046" max="13046" width="22.5703125" style="1" customWidth="1"/>
    <col min="13047" max="13047" width="14.7109375" style="1" customWidth="1"/>
    <col min="13048" max="13048" width="12.42578125" style="1" customWidth="1"/>
    <col min="13049" max="13049" width="23.7109375" style="1" customWidth="1"/>
    <col min="13050" max="13051" width="15.5703125" style="1" customWidth="1"/>
    <col min="13052" max="13298" width="9.140625" style="1"/>
    <col min="13299" max="13299" width="5.85546875" style="1" customWidth="1"/>
    <col min="13300" max="13300" width="8.140625" style="1" customWidth="1"/>
    <col min="13301" max="13301" width="48" style="1" customWidth="1"/>
    <col min="13302" max="13302" width="22.5703125" style="1" customWidth="1"/>
    <col min="13303" max="13303" width="14.7109375" style="1" customWidth="1"/>
    <col min="13304" max="13304" width="12.42578125" style="1" customWidth="1"/>
    <col min="13305" max="13305" width="23.7109375" style="1" customWidth="1"/>
    <col min="13306" max="13307" width="15.5703125" style="1" customWidth="1"/>
    <col min="13308" max="13554" width="9.140625" style="1"/>
    <col min="13555" max="13555" width="5.85546875" style="1" customWidth="1"/>
    <col min="13556" max="13556" width="8.140625" style="1" customWidth="1"/>
    <col min="13557" max="13557" width="48" style="1" customWidth="1"/>
    <col min="13558" max="13558" width="22.5703125" style="1" customWidth="1"/>
    <col min="13559" max="13559" width="14.7109375" style="1" customWidth="1"/>
    <col min="13560" max="13560" width="12.42578125" style="1" customWidth="1"/>
    <col min="13561" max="13561" width="23.7109375" style="1" customWidth="1"/>
    <col min="13562" max="13563" width="15.5703125" style="1" customWidth="1"/>
    <col min="13564" max="13810" width="9.140625" style="1"/>
    <col min="13811" max="13811" width="5.85546875" style="1" customWidth="1"/>
    <col min="13812" max="13812" width="8.140625" style="1" customWidth="1"/>
    <col min="13813" max="13813" width="48" style="1" customWidth="1"/>
    <col min="13814" max="13814" width="22.5703125" style="1" customWidth="1"/>
    <col min="13815" max="13815" width="14.7109375" style="1" customWidth="1"/>
    <col min="13816" max="13816" width="12.42578125" style="1" customWidth="1"/>
    <col min="13817" max="13817" width="23.7109375" style="1" customWidth="1"/>
    <col min="13818" max="13819" width="15.5703125" style="1" customWidth="1"/>
    <col min="13820" max="14066" width="9.140625" style="1"/>
    <col min="14067" max="14067" width="5.85546875" style="1" customWidth="1"/>
    <col min="14068" max="14068" width="8.140625" style="1" customWidth="1"/>
    <col min="14069" max="14069" width="48" style="1" customWidth="1"/>
    <col min="14070" max="14070" width="22.5703125" style="1" customWidth="1"/>
    <col min="14071" max="14071" width="14.7109375" style="1" customWidth="1"/>
    <col min="14072" max="14072" width="12.42578125" style="1" customWidth="1"/>
    <col min="14073" max="14073" width="23.7109375" style="1" customWidth="1"/>
    <col min="14074" max="14075" width="15.5703125" style="1" customWidth="1"/>
    <col min="14076" max="14322" width="9.140625" style="1"/>
    <col min="14323" max="14323" width="5.85546875" style="1" customWidth="1"/>
    <col min="14324" max="14324" width="8.140625" style="1" customWidth="1"/>
    <col min="14325" max="14325" width="48" style="1" customWidth="1"/>
    <col min="14326" max="14326" width="22.5703125" style="1" customWidth="1"/>
    <col min="14327" max="14327" width="14.7109375" style="1" customWidth="1"/>
    <col min="14328" max="14328" width="12.42578125" style="1" customWidth="1"/>
    <col min="14329" max="14329" width="23.7109375" style="1" customWidth="1"/>
    <col min="14330" max="14331" width="15.5703125" style="1" customWidth="1"/>
    <col min="14332" max="14578" width="9.140625" style="1"/>
    <col min="14579" max="14579" width="5.85546875" style="1" customWidth="1"/>
    <col min="14580" max="14580" width="8.140625" style="1" customWidth="1"/>
    <col min="14581" max="14581" width="48" style="1" customWidth="1"/>
    <col min="14582" max="14582" width="22.5703125" style="1" customWidth="1"/>
    <col min="14583" max="14583" width="14.7109375" style="1" customWidth="1"/>
    <col min="14584" max="14584" width="12.42578125" style="1" customWidth="1"/>
    <col min="14585" max="14585" width="23.7109375" style="1" customWidth="1"/>
    <col min="14586" max="14587" width="15.5703125" style="1" customWidth="1"/>
    <col min="14588" max="14834" width="9.140625" style="1"/>
    <col min="14835" max="14835" width="5.85546875" style="1" customWidth="1"/>
    <col min="14836" max="14836" width="8.140625" style="1" customWidth="1"/>
    <col min="14837" max="14837" width="48" style="1" customWidth="1"/>
    <col min="14838" max="14838" width="22.5703125" style="1" customWidth="1"/>
    <col min="14839" max="14839" width="14.7109375" style="1" customWidth="1"/>
    <col min="14840" max="14840" width="12.42578125" style="1" customWidth="1"/>
    <col min="14841" max="14841" width="23.7109375" style="1" customWidth="1"/>
    <col min="14842" max="14843" width="15.5703125" style="1" customWidth="1"/>
    <col min="14844" max="15090" width="9.140625" style="1"/>
    <col min="15091" max="15091" width="5.85546875" style="1" customWidth="1"/>
    <col min="15092" max="15092" width="8.140625" style="1" customWidth="1"/>
    <col min="15093" max="15093" width="48" style="1" customWidth="1"/>
    <col min="15094" max="15094" width="22.5703125" style="1" customWidth="1"/>
    <col min="15095" max="15095" width="14.7109375" style="1" customWidth="1"/>
    <col min="15096" max="15096" width="12.42578125" style="1" customWidth="1"/>
    <col min="15097" max="15097" width="23.7109375" style="1" customWidth="1"/>
    <col min="15098" max="15099" width="15.5703125" style="1" customWidth="1"/>
    <col min="15100" max="15346" width="9.140625" style="1"/>
    <col min="15347" max="15347" width="5.85546875" style="1" customWidth="1"/>
    <col min="15348" max="15348" width="8.140625" style="1" customWidth="1"/>
    <col min="15349" max="15349" width="48" style="1" customWidth="1"/>
    <col min="15350" max="15350" width="22.5703125" style="1" customWidth="1"/>
    <col min="15351" max="15351" width="14.7109375" style="1" customWidth="1"/>
    <col min="15352" max="15352" width="12.42578125" style="1" customWidth="1"/>
    <col min="15353" max="15353" width="23.7109375" style="1" customWidth="1"/>
    <col min="15354" max="15355" width="15.5703125" style="1" customWidth="1"/>
    <col min="15356" max="15602" width="9.140625" style="1"/>
    <col min="15603" max="15603" width="5.85546875" style="1" customWidth="1"/>
    <col min="15604" max="15604" width="8.140625" style="1" customWidth="1"/>
    <col min="15605" max="15605" width="48" style="1" customWidth="1"/>
    <col min="15606" max="15606" width="22.5703125" style="1" customWidth="1"/>
    <col min="15607" max="15607" width="14.7109375" style="1" customWidth="1"/>
    <col min="15608" max="15608" width="12.42578125" style="1" customWidth="1"/>
    <col min="15609" max="15609" width="23.7109375" style="1" customWidth="1"/>
    <col min="15610" max="15611" width="15.5703125" style="1" customWidth="1"/>
    <col min="15612" max="15858" width="9.140625" style="1"/>
    <col min="15859" max="15859" width="5.85546875" style="1" customWidth="1"/>
    <col min="15860" max="15860" width="8.140625" style="1" customWidth="1"/>
    <col min="15861" max="15861" width="48" style="1" customWidth="1"/>
    <col min="15862" max="15862" width="22.5703125" style="1" customWidth="1"/>
    <col min="15863" max="15863" width="14.7109375" style="1" customWidth="1"/>
    <col min="15864" max="15864" width="12.42578125" style="1" customWidth="1"/>
    <col min="15865" max="15865" width="23.7109375" style="1" customWidth="1"/>
    <col min="15866" max="15867" width="15.5703125" style="1" customWidth="1"/>
    <col min="15868" max="16114" width="9.140625" style="1"/>
    <col min="16115" max="16115" width="5.85546875" style="1" customWidth="1"/>
    <col min="16116" max="16116" width="8.140625" style="1" customWidth="1"/>
    <col min="16117" max="16117" width="48" style="1" customWidth="1"/>
    <col min="16118" max="16118" width="22.5703125" style="1" customWidth="1"/>
    <col min="16119" max="16119" width="14.7109375" style="1" customWidth="1"/>
    <col min="16120" max="16120" width="12.42578125" style="1" customWidth="1"/>
    <col min="16121" max="16121" width="23.7109375" style="1" customWidth="1"/>
    <col min="16122" max="16123" width="15.5703125" style="1" customWidth="1"/>
    <col min="16124" max="16370" width="9.140625" style="1"/>
    <col min="16371" max="16384" width="8.85546875" style="1" customWidth="1"/>
  </cols>
  <sheetData>
    <row r="1" spans="1:7" x14ac:dyDescent="0.25">
      <c r="F1" s="2"/>
    </row>
    <row r="2" spans="1:7" ht="43.5" customHeight="1" x14ac:dyDescent="0.3">
      <c r="B2" s="74" t="s">
        <v>98</v>
      </c>
      <c r="C2" s="74"/>
      <c r="D2" s="74"/>
      <c r="E2" s="74"/>
      <c r="F2" s="74"/>
      <c r="G2" s="75"/>
    </row>
    <row r="3" spans="1:7" ht="21" customHeight="1" x14ac:dyDescent="0.25">
      <c r="B3" s="19" t="s">
        <v>45</v>
      </c>
      <c r="C3" s="68"/>
      <c r="D3" s="68"/>
      <c r="E3" s="68"/>
      <c r="F3" s="68"/>
      <c r="G3" s="56">
        <v>44834</v>
      </c>
    </row>
    <row r="4" spans="1:7" ht="8.25" customHeight="1" x14ac:dyDescent="0.3">
      <c r="B4" s="19"/>
      <c r="C4" s="68"/>
      <c r="D4" s="68"/>
      <c r="E4" s="68"/>
      <c r="F4" s="68"/>
      <c r="G4" s="27"/>
    </row>
    <row r="5" spans="1:7" ht="97.5" customHeight="1" x14ac:dyDescent="0.3">
      <c r="A5" s="76" t="s">
        <v>65</v>
      </c>
      <c r="B5" s="77"/>
      <c r="C5" s="77"/>
      <c r="D5" s="77"/>
      <c r="E5" s="77"/>
      <c r="F5" s="77"/>
      <c r="G5" s="77"/>
    </row>
    <row r="6" spans="1:7" ht="63.7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ht="11.25" customHeight="1" x14ac:dyDescent="0.25">
      <c r="A7" s="78"/>
      <c r="B7" s="78"/>
      <c r="C7" s="78"/>
      <c r="D7" s="78"/>
      <c r="E7" s="78"/>
      <c r="F7" s="78"/>
      <c r="G7" s="78"/>
    </row>
    <row r="8" spans="1:7" ht="48.75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5" t="s">
        <v>5</v>
      </c>
    </row>
    <row r="9" spans="1:7" ht="47.25" x14ac:dyDescent="0.25">
      <c r="A9" s="3">
        <v>1</v>
      </c>
      <c r="B9" s="6" t="s">
        <v>9</v>
      </c>
      <c r="C9" s="3" t="s">
        <v>10</v>
      </c>
      <c r="D9" s="7">
        <v>0.34</v>
      </c>
      <c r="E9" s="7">
        <v>3928.8</v>
      </c>
      <c r="F9" s="4" t="s">
        <v>11</v>
      </c>
      <c r="G9" s="8">
        <f>D9*E9</f>
        <v>1335.7920000000001</v>
      </c>
    </row>
    <row r="10" spans="1:7" ht="47.25" x14ac:dyDescent="0.25">
      <c r="A10" s="3">
        <f t="shared" ref="A10:A28" si="0">A9+1</f>
        <v>2</v>
      </c>
      <c r="B10" s="6" t="s">
        <v>55</v>
      </c>
      <c r="C10" s="3" t="s">
        <v>10</v>
      </c>
      <c r="D10" s="7">
        <v>0.08</v>
      </c>
      <c r="E10" s="7">
        <v>3928.8</v>
      </c>
      <c r="F10" s="4" t="s">
        <v>11</v>
      </c>
      <c r="G10" s="8">
        <f t="shared" ref="G10:G28" si="1">D10*E10</f>
        <v>314.30400000000003</v>
      </c>
    </row>
    <row r="11" spans="1:7" ht="47.25" x14ac:dyDescent="0.25">
      <c r="A11" s="3">
        <f t="shared" si="0"/>
        <v>3</v>
      </c>
      <c r="B11" s="6" t="s">
        <v>13</v>
      </c>
      <c r="C11" s="3" t="s">
        <v>12</v>
      </c>
      <c r="D11" s="7">
        <v>0.17</v>
      </c>
      <c r="E11" s="7">
        <v>3928.8</v>
      </c>
      <c r="F11" s="4" t="s">
        <v>11</v>
      </c>
      <c r="G11" s="8">
        <f t="shared" si="1"/>
        <v>667.89600000000007</v>
      </c>
    </row>
    <row r="12" spans="1:7" ht="48.75" customHeight="1" x14ac:dyDescent="0.25">
      <c r="A12" s="3">
        <f t="shared" si="0"/>
        <v>4</v>
      </c>
      <c r="B12" s="6" t="s">
        <v>14</v>
      </c>
      <c r="C12" s="3" t="s">
        <v>15</v>
      </c>
      <c r="D12" s="7">
        <v>7.0000000000000007E-2</v>
      </c>
      <c r="E12" s="7">
        <v>3928.8</v>
      </c>
      <c r="F12" s="4" t="s">
        <v>11</v>
      </c>
      <c r="G12" s="8">
        <f t="shared" si="1"/>
        <v>275.01600000000002</v>
      </c>
    </row>
    <row r="13" spans="1:7" ht="78.75" x14ac:dyDescent="0.25">
      <c r="A13" s="3">
        <f t="shared" si="0"/>
        <v>5</v>
      </c>
      <c r="B13" s="6" t="s">
        <v>16</v>
      </c>
      <c r="C13" s="3" t="s">
        <v>17</v>
      </c>
      <c r="D13" s="7">
        <v>0.04</v>
      </c>
      <c r="E13" s="7">
        <v>3928.8</v>
      </c>
      <c r="F13" s="4" t="s">
        <v>11</v>
      </c>
      <c r="G13" s="8">
        <f t="shared" si="1"/>
        <v>157.15200000000002</v>
      </c>
    </row>
    <row r="14" spans="1:7" ht="63" x14ac:dyDescent="0.25">
      <c r="A14" s="3">
        <f t="shared" si="0"/>
        <v>6</v>
      </c>
      <c r="B14" s="6" t="s">
        <v>19</v>
      </c>
      <c r="C14" s="3" t="s">
        <v>20</v>
      </c>
      <c r="D14" s="7">
        <v>0.21</v>
      </c>
      <c r="E14" s="7">
        <v>3928.8</v>
      </c>
      <c r="F14" s="4" t="s">
        <v>11</v>
      </c>
      <c r="G14" s="8">
        <f t="shared" si="1"/>
        <v>825.048</v>
      </c>
    </row>
    <row r="15" spans="1:7" ht="47.25" x14ac:dyDescent="0.25">
      <c r="A15" s="3">
        <f t="shared" si="0"/>
        <v>7</v>
      </c>
      <c r="B15" s="6" t="s">
        <v>56</v>
      </c>
      <c r="C15" s="3" t="s">
        <v>22</v>
      </c>
      <c r="D15" s="7">
        <v>0.19</v>
      </c>
      <c r="E15" s="7">
        <v>3928.8</v>
      </c>
      <c r="F15" s="4" t="s">
        <v>11</v>
      </c>
      <c r="G15" s="8">
        <f t="shared" si="1"/>
        <v>746.47200000000009</v>
      </c>
    </row>
    <row r="16" spans="1:7" ht="47.25" x14ac:dyDescent="0.25">
      <c r="A16" s="3">
        <f t="shared" si="0"/>
        <v>8</v>
      </c>
      <c r="B16" s="6" t="s">
        <v>23</v>
      </c>
      <c r="C16" s="3" t="s">
        <v>22</v>
      </c>
      <c r="D16" s="7">
        <v>0.2</v>
      </c>
      <c r="E16" s="7">
        <v>3928.8</v>
      </c>
      <c r="F16" s="4" t="s">
        <v>11</v>
      </c>
      <c r="G16" s="8">
        <f t="shared" si="1"/>
        <v>785.7600000000001</v>
      </c>
    </row>
    <row r="17" spans="1:7" ht="58.5" customHeight="1" x14ac:dyDescent="0.25">
      <c r="A17" s="3">
        <f t="shared" si="0"/>
        <v>9</v>
      </c>
      <c r="B17" s="6" t="s">
        <v>24</v>
      </c>
      <c r="C17" s="3" t="s">
        <v>10</v>
      </c>
      <c r="D17" s="7">
        <v>0.54</v>
      </c>
      <c r="E17" s="7">
        <v>3928.8</v>
      </c>
      <c r="F17" s="4" t="s">
        <v>11</v>
      </c>
      <c r="G17" s="8">
        <f t="shared" si="1"/>
        <v>2121.5520000000001</v>
      </c>
    </row>
    <row r="18" spans="1:7" ht="54.75" customHeight="1" x14ac:dyDescent="0.25">
      <c r="A18" s="3">
        <f t="shared" si="0"/>
        <v>10</v>
      </c>
      <c r="B18" s="6" t="s">
        <v>25</v>
      </c>
      <c r="C18" s="3" t="s">
        <v>10</v>
      </c>
      <c r="D18" s="7">
        <v>0.46</v>
      </c>
      <c r="E18" s="7">
        <v>3928.8</v>
      </c>
      <c r="F18" s="4" t="s">
        <v>11</v>
      </c>
      <c r="G18" s="8">
        <f t="shared" si="1"/>
        <v>1807.2480000000003</v>
      </c>
    </row>
    <row r="19" spans="1:7" ht="41.25" customHeight="1" x14ac:dyDescent="0.25">
      <c r="A19" s="3">
        <f t="shared" si="0"/>
        <v>11</v>
      </c>
      <c r="B19" s="6" t="s">
        <v>26</v>
      </c>
      <c r="C19" s="3" t="s">
        <v>22</v>
      </c>
      <c r="D19" s="7">
        <v>0.05</v>
      </c>
      <c r="E19" s="7">
        <v>3928.8</v>
      </c>
      <c r="F19" s="4" t="s">
        <v>27</v>
      </c>
      <c r="G19" s="8">
        <f t="shared" si="1"/>
        <v>196.44000000000003</v>
      </c>
    </row>
    <row r="20" spans="1:7" ht="81.599999999999994" customHeight="1" x14ac:dyDescent="0.25">
      <c r="A20" s="3">
        <f t="shared" si="0"/>
        <v>12</v>
      </c>
      <c r="B20" s="6" t="s">
        <v>28</v>
      </c>
      <c r="C20" s="3" t="s">
        <v>22</v>
      </c>
      <c r="D20" s="7">
        <v>0.08</v>
      </c>
      <c r="E20" s="7">
        <v>3928.8</v>
      </c>
      <c r="F20" s="4" t="s">
        <v>61</v>
      </c>
      <c r="G20" s="8">
        <f t="shared" si="1"/>
        <v>314.30400000000003</v>
      </c>
    </row>
    <row r="21" spans="1:7" ht="31.5" x14ac:dyDescent="0.25">
      <c r="A21" s="3">
        <f t="shared" si="0"/>
        <v>13</v>
      </c>
      <c r="B21" s="6" t="s">
        <v>29</v>
      </c>
      <c r="C21" s="3" t="s">
        <v>30</v>
      </c>
      <c r="D21" s="7">
        <v>0.53</v>
      </c>
      <c r="E21" s="7">
        <v>3928.8</v>
      </c>
      <c r="F21" s="4" t="s">
        <v>18</v>
      </c>
      <c r="G21" s="8">
        <f t="shared" si="1"/>
        <v>2082.2640000000001</v>
      </c>
    </row>
    <row r="22" spans="1:7" ht="31.5" x14ac:dyDescent="0.25">
      <c r="A22" s="3">
        <f t="shared" si="0"/>
        <v>14</v>
      </c>
      <c r="B22" s="6" t="s">
        <v>43</v>
      </c>
      <c r="C22" s="3" t="s">
        <v>31</v>
      </c>
      <c r="D22" s="7">
        <v>1.73</v>
      </c>
      <c r="E22" s="7">
        <v>3928.8</v>
      </c>
      <c r="F22" s="4" t="s">
        <v>57</v>
      </c>
      <c r="G22" s="8">
        <f>D22*E22</f>
        <v>6796.8240000000005</v>
      </c>
    </row>
    <row r="23" spans="1:7" ht="31.5" x14ac:dyDescent="0.25">
      <c r="A23" s="3">
        <f t="shared" si="0"/>
        <v>15</v>
      </c>
      <c r="B23" s="6" t="s">
        <v>63</v>
      </c>
      <c r="C23" s="3" t="s">
        <v>32</v>
      </c>
      <c r="D23" s="7">
        <v>2.64</v>
      </c>
      <c r="E23" s="7">
        <v>3928.8</v>
      </c>
      <c r="F23" s="4" t="s">
        <v>33</v>
      </c>
      <c r="G23" s="8">
        <f t="shared" si="1"/>
        <v>10372.032000000001</v>
      </c>
    </row>
    <row r="24" spans="1:7" ht="31.5" x14ac:dyDescent="0.25">
      <c r="A24" s="3">
        <f>A23+1</f>
        <v>16</v>
      </c>
      <c r="B24" s="9" t="s">
        <v>34</v>
      </c>
      <c r="C24" s="11" t="s">
        <v>35</v>
      </c>
      <c r="D24" s="7">
        <f>6095.96*1.04</f>
        <v>6339.7984000000006</v>
      </c>
      <c r="E24" s="7">
        <v>2</v>
      </c>
      <c r="F24" s="4" t="s">
        <v>57</v>
      </c>
      <c r="G24" s="8">
        <f t="shared" si="1"/>
        <v>12679.596800000001</v>
      </c>
    </row>
    <row r="25" spans="1:7" x14ac:dyDescent="0.25">
      <c r="A25" s="3">
        <f t="shared" si="0"/>
        <v>17</v>
      </c>
      <c r="B25" s="9" t="s">
        <v>36</v>
      </c>
      <c r="C25" s="11" t="s">
        <v>10</v>
      </c>
      <c r="D25" s="7">
        <v>1.71</v>
      </c>
      <c r="E25" s="7">
        <v>3928.8</v>
      </c>
      <c r="F25" s="4" t="s">
        <v>57</v>
      </c>
      <c r="G25" s="8">
        <f t="shared" si="1"/>
        <v>6718.2480000000005</v>
      </c>
    </row>
    <row r="26" spans="1:7" x14ac:dyDescent="0.25">
      <c r="A26" s="3">
        <f t="shared" si="0"/>
        <v>18</v>
      </c>
      <c r="B26" s="9" t="s">
        <v>37</v>
      </c>
      <c r="C26" s="11" t="s">
        <v>38</v>
      </c>
      <c r="D26" s="7">
        <v>0.15</v>
      </c>
      <c r="E26" s="7">
        <v>3928.8</v>
      </c>
      <c r="F26" s="4" t="s">
        <v>57</v>
      </c>
      <c r="G26" s="8">
        <f t="shared" si="1"/>
        <v>589.32000000000005</v>
      </c>
    </row>
    <row r="27" spans="1:7" ht="31.5" x14ac:dyDescent="0.25">
      <c r="A27" s="3">
        <f t="shared" si="0"/>
        <v>19</v>
      </c>
      <c r="B27" s="12" t="s">
        <v>39</v>
      </c>
      <c r="C27" s="10" t="s">
        <v>10</v>
      </c>
      <c r="D27" s="7">
        <v>1.32</v>
      </c>
      <c r="E27" s="7">
        <v>3928.8</v>
      </c>
      <c r="F27" s="4" t="s">
        <v>57</v>
      </c>
      <c r="G27" s="8">
        <f t="shared" si="1"/>
        <v>5186.0160000000005</v>
      </c>
    </row>
    <row r="28" spans="1:7" s="17" customFormat="1" ht="47.25" x14ac:dyDescent="0.25">
      <c r="A28" s="13">
        <f t="shared" si="0"/>
        <v>20</v>
      </c>
      <c r="B28" s="14" t="s">
        <v>89</v>
      </c>
      <c r="C28" s="15" t="s">
        <v>10</v>
      </c>
      <c r="D28" s="16">
        <v>2.88</v>
      </c>
      <c r="E28" s="15">
        <v>3928.8</v>
      </c>
      <c r="F28" s="57" t="s">
        <v>21</v>
      </c>
      <c r="G28" s="8">
        <f t="shared" si="1"/>
        <v>11314.944</v>
      </c>
    </row>
    <row r="29" spans="1:7" s="20" customFormat="1" x14ac:dyDescent="0.25">
      <c r="A29" s="79" t="s">
        <v>42</v>
      </c>
      <c r="B29" s="80"/>
      <c r="C29" s="79"/>
      <c r="D29" s="79"/>
      <c r="E29" s="79"/>
      <c r="F29" s="79"/>
      <c r="G29" s="55">
        <f>SUM(G9:G28)</f>
        <v>65286.228799999997</v>
      </c>
    </row>
    <row r="30" spans="1:7" s="17" customFormat="1" x14ac:dyDescent="0.25">
      <c r="A30" s="73" t="s">
        <v>41</v>
      </c>
      <c r="B30" s="73"/>
      <c r="C30" s="73"/>
      <c r="D30" s="73"/>
      <c r="E30" s="73"/>
      <c r="F30" s="73"/>
      <c r="G30" s="73"/>
    </row>
    <row r="31" spans="1:7" s="17" customFormat="1" ht="37.5" customHeight="1" x14ac:dyDescent="0.25">
      <c r="A31" s="21" t="s">
        <v>0</v>
      </c>
      <c r="B31" s="21" t="s">
        <v>1</v>
      </c>
      <c r="C31" s="21" t="s">
        <v>2</v>
      </c>
      <c r="D31" s="21" t="s">
        <v>3</v>
      </c>
      <c r="E31" s="21" t="s">
        <v>4</v>
      </c>
      <c r="F31" s="4" t="s">
        <v>58</v>
      </c>
      <c r="G31" s="21" t="s">
        <v>5</v>
      </c>
    </row>
    <row r="32" spans="1:7" s="17" customFormat="1" ht="28.15" customHeight="1" x14ac:dyDescent="0.25">
      <c r="A32" s="21">
        <v>1</v>
      </c>
      <c r="B32" s="23" t="s">
        <v>60</v>
      </c>
      <c r="C32" s="24"/>
      <c r="D32" s="16"/>
      <c r="E32" s="21"/>
      <c r="F32" s="22" t="s">
        <v>62</v>
      </c>
      <c r="G32" s="25">
        <v>10803.4</v>
      </c>
    </row>
    <row r="33" spans="1:7" s="17" customFormat="1" ht="36.6" hidden="1" customHeight="1" x14ac:dyDescent="0.25">
      <c r="A33" s="21">
        <v>1</v>
      </c>
      <c r="B33" s="14" t="s">
        <v>6</v>
      </c>
      <c r="C33" s="21" t="s">
        <v>7</v>
      </c>
      <c r="D33" s="52">
        <v>14.62</v>
      </c>
      <c r="E33" s="52">
        <v>1800</v>
      </c>
      <c r="F33" s="53" t="s">
        <v>18</v>
      </c>
      <c r="G33" s="25">
        <v>0</v>
      </c>
    </row>
    <row r="34" spans="1:7" s="17" customFormat="1" ht="34.5" hidden="1" customHeight="1" x14ac:dyDescent="0.25">
      <c r="A34" s="21">
        <f>A33+1</f>
        <v>2</v>
      </c>
      <c r="B34" s="14" t="s">
        <v>8</v>
      </c>
      <c r="C34" s="21" t="s">
        <v>7</v>
      </c>
      <c r="D34" s="52">
        <v>10.55</v>
      </c>
      <c r="E34" s="52">
        <v>1800</v>
      </c>
      <c r="F34" s="53" t="s">
        <v>18</v>
      </c>
      <c r="G34" s="25">
        <v>0</v>
      </c>
    </row>
    <row r="35" spans="1:7" s="26" customFormat="1" x14ac:dyDescent="0.25">
      <c r="A35" s="84" t="s">
        <v>42</v>
      </c>
      <c r="B35" s="84"/>
      <c r="C35" s="84"/>
      <c r="D35" s="84"/>
      <c r="E35" s="84"/>
      <c r="F35" s="84"/>
      <c r="G35" s="54">
        <f>SUM(G32:G34)</f>
        <v>10803.4</v>
      </c>
    </row>
    <row r="36" spans="1:7" s="20" customFormat="1" x14ac:dyDescent="0.25">
      <c r="A36" s="79" t="s">
        <v>46</v>
      </c>
      <c r="B36" s="79"/>
      <c r="C36" s="79"/>
      <c r="D36" s="79"/>
      <c r="E36" s="79"/>
      <c r="F36" s="79"/>
      <c r="G36" s="54">
        <f>G29+G35</f>
        <v>76089.628799999991</v>
      </c>
    </row>
    <row r="37" spans="1:7" ht="23.25" customHeight="1" x14ac:dyDescent="0.3">
      <c r="A37" s="85" t="s">
        <v>99</v>
      </c>
      <c r="B37" s="86"/>
      <c r="C37" s="86"/>
      <c r="D37" s="86"/>
      <c r="E37" s="86"/>
      <c r="F37" s="86"/>
      <c r="G37" s="86"/>
    </row>
    <row r="38" spans="1:7" ht="23.25" customHeight="1" x14ac:dyDescent="0.3">
      <c r="A38" s="85" t="s">
        <v>100</v>
      </c>
      <c r="B38" s="77"/>
      <c r="C38" s="77"/>
      <c r="D38" s="77"/>
      <c r="E38" s="77"/>
      <c r="F38" s="77"/>
      <c r="G38" s="77"/>
    </row>
    <row r="39" spans="1:7" ht="21" customHeight="1" x14ac:dyDescent="0.3">
      <c r="A39" s="76" t="s">
        <v>48</v>
      </c>
      <c r="B39" s="77"/>
      <c r="C39" s="77"/>
      <c r="D39" s="77"/>
      <c r="E39" s="77"/>
      <c r="F39" s="77"/>
      <c r="G39" s="77"/>
    </row>
    <row r="40" spans="1:7" ht="22.5" customHeight="1" x14ac:dyDescent="0.3">
      <c r="A40" s="76" t="s">
        <v>49</v>
      </c>
      <c r="B40" s="77"/>
      <c r="C40" s="77"/>
      <c r="D40" s="77"/>
      <c r="E40" s="77"/>
      <c r="F40" s="77"/>
      <c r="G40" s="77"/>
    </row>
    <row r="41" spans="1:7" ht="23.25" customHeight="1" x14ac:dyDescent="0.3">
      <c r="A41" s="87" t="s">
        <v>50</v>
      </c>
      <c r="B41" s="88"/>
      <c r="C41" s="88"/>
      <c r="D41" s="88"/>
      <c r="E41" s="88"/>
      <c r="F41" s="88"/>
      <c r="G41" s="89"/>
    </row>
    <row r="42" spans="1:7" ht="6" customHeight="1" x14ac:dyDescent="0.25"/>
    <row r="43" spans="1:7" ht="15.75" customHeight="1" x14ac:dyDescent="0.3">
      <c r="B43" s="28"/>
      <c r="C43" s="29" t="s">
        <v>51</v>
      </c>
      <c r="D43" s="28"/>
      <c r="E43" s="28"/>
      <c r="F43" s="30"/>
      <c r="G43" s="28"/>
    </row>
    <row r="44" spans="1:7" ht="10.5" customHeight="1" x14ac:dyDescent="0.3">
      <c r="B44" s="28"/>
      <c r="C44" s="28"/>
      <c r="D44" s="28"/>
      <c r="E44" s="28"/>
      <c r="F44" s="30"/>
      <c r="G44" s="28"/>
    </row>
    <row r="45" spans="1:7" ht="18.75" x14ac:dyDescent="0.3">
      <c r="B45" s="28" t="s">
        <v>52</v>
      </c>
      <c r="C45" s="28" t="s">
        <v>64</v>
      </c>
      <c r="D45" s="28"/>
      <c r="E45" s="28"/>
      <c r="F45" s="31"/>
      <c r="G45" s="28"/>
    </row>
    <row r="46" spans="1:7" ht="12" customHeight="1" x14ac:dyDescent="0.3">
      <c r="B46" s="28"/>
      <c r="C46" s="28"/>
      <c r="D46" s="28"/>
      <c r="E46" s="28"/>
      <c r="F46" s="30"/>
      <c r="G46" s="28"/>
    </row>
    <row r="47" spans="1:7" ht="18.75" x14ac:dyDescent="0.3">
      <c r="B47" s="28" t="s">
        <v>53</v>
      </c>
      <c r="C47" s="28" t="s">
        <v>54</v>
      </c>
      <c r="D47" s="28"/>
      <c r="E47" s="28"/>
      <c r="F47" s="31"/>
      <c r="G47" s="28"/>
    </row>
    <row r="48" spans="1:7" hidden="1" x14ac:dyDescent="0.25"/>
    <row r="49" hidden="1" x14ac:dyDescent="0.25"/>
  </sheetData>
  <mergeCells count="13">
    <mergeCell ref="A41:G41"/>
    <mergeCell ref="A35:F35"/>
    <mergeCell ref="A36:F36"/>
    <mergeCell ref="A37:G37"/>
    <mergeCell ref="A38:G38"/>
    <mergeCell ref="A39:G39"/>
    <mergeCell ref="A40:G40"/>
    <mergeCell ref="A30:G30"/>
    <mergeCell ref="B2:G2"/>
    <mergeCell ref="A5:G5"/>
    <mergeCell ref="A6:G6"/>
    <mergeCell ref="A7:G7"/>
    <mergeCell ref="A29:F29"/>
  </mergeCells>
  <pageMargins left="0.78740157480314965" right="0.11811023622047245" top="0.15748031496062992" bottom="0.15748031496062992" header="0.15748031496062992" footer="0.15748031496062992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ноя!Область_печати</vt:lpstr>
      <vt:lpstr>окт!Область_печати</vt:lpstr>
      <vt:lpstr>сен!Область_печати</vt:lpstr>
      <vt:lpstr>фев!Область_печати</vt:lpstr>
      <vt:lpstr>янв!Область_печати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2023-01-31T07:09:23Z</dcterms:modified>
</cp:coreProperties>
</file>