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83" firstSheet="12" activeTab="12"/>
  </bookViews>
  <sheets>
    <sheet name="янв" sheetId="47" state="hidden" r:id="rId1"/>
    <sheet name="фев" sheetId="48" state="hidden" r:id="rId2"/>
    <sheet name="мар" sheetId="49" state="hidden" r:id="rId3"/>
    <sheet name="апр" sheetId="50" state="hidden" r:id="rId4"/>
    <sheet name="май" sheetId="51" state="hidden" r:id="rId5"/>
    <sheet name="июнь" sheetId="52" state="hidden" r:id="rId6"/>
    <sheet name="июль" sheetId="53" state="hidden" r:id="rId7"/>
    <sheet name="авг" sheetId="54" state="hidden" r:id="rId8"/>
    <sheet name="сен" sheetId="55" state="hidden" r:id="rId9"/>
    <sheet name="окт" sheetId="56" state="hidden" r:id="rId10"/>
    <sheet name="ноя" sheetId="57" state="hidden" r:id="rId11"/>
    <sheet name="дек" sheetId="58" state="hidden" r:id="rId12"/>
    <sheet name="год" sheetId="15" r:id="rId13"/>
  </sheets>
  <definedNames>
    <definedName name="_xlnm.Print_Area" localSheetId="12">год!$A$1:$C$53</definedName>
  </definedNames>
  <calcPr calcId="145621"/>
</workbook>
</file>

<file path=xl/calcChain.xml><?xml version="1.0" encoding="utf-8"?>
<calcChain xmlns="http://schemas.openxmlformats.org/spreadsheetml/2006/main">
  <c r="C5" i="15" l="1"/>
  <c r="G34" i="58"/>
  <c r="A33" i="58"/>
  <c r="G27" i="58"/>
  <c r="G26" i="58"/>
  <c r="G25" i="58"/>
  <c r="G24" i="58"/>
  <c r="D23" i="58"/>
  <c r="G23" i="58" s="1"/>
  <c r="G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A9" i="58"/>
  <c r="A10" i="58" s="1"/>
  <c r="A11" i="58" s="1"/>
  <c r="A12" i="58" s="1"/>
  <c r="A13" i="58" s="1"/>
  <c r="A14" i="58" s="1"/>
  <c r="A15" i="58" s="1"/>
  <c r="A16" i="58" s="1"/>
  <c r="A17" i="58" s="1"/>
  <c r="A18" i="58" s="1"/>
  <c r="A19" i="58" s="1"/>
  <c r="A20" i="58" s="1"/>
  <c r="A21" i="58" s="1"/>
  <c r="A22" i="58" s="1"/>
  <c r="A23" i="58" s="1"/>
  <c r="A24" i="58" s="1"/>
  <c r="A25" i="58" s="1"/>
  <c r="A26" i="58" s="1"/>
  <c r="A27" i="58" s="1"/>
  <c r="G8" i="58"/>
  <c r="G28" i="58" s="1"/>
  <c r="G34" i="57"/>
  <c r="A33" i="57"/>
  <c r="G27" i="57"/>
  <c r="G26" i="57"/>
  <c r="G25" i="57"/>
  <c r="G24" i="57"/>
  <c r="D23" i="57"/>
  <c r="G23" i="57" s="1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A9" i="57"/>
  <c r="A10" i="57" s="1"/>
  <c r="A11" i="57" s="1"/>
  <c r="A12" i="57" s="1"/>
  <c r="A13" i="57" s="1"/>
  <c r="A14" i="57" s="1"/>
  <c r="A15" i="57" s="1"/>
  <c r="A16" i="57" s="1"/>
  <c r="A17" i="57" s="1"/>
  <c r="A18" i="57" s="1"/>
  <c r="A19" i="57" s="1"/>
  <c r="A20" i="57" s="1"/>
  <c r="A21" i="57" s="1"/>
  <c r="A22" i="57" s="1"/>
  <c r="A23" i="57" s="1"/>
  <c r="A24" i="57" s="1"/>
  <c r="A25" i="57" s="1"/>
  <c r="A26" i="57" s="1"/>
  <c r="A27" i="57" s="1"/>
  <c r="G8" i="57"/>
  <c r="G28" i="57" s="1"/>
  <c r="G34" i="56"/>
  <c r="A33" i="56"/>
  <c r="G27" i="56"/>
  <c r="G26" i="56"/>
  <c r="G25" i="56"/>
  <c r="G24" i="56"/>
  <c r="D23" i="56"/>
  <c r="G23" i="56" s="1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A9" i="56"/>
  <c r="A10" i="56" s="1"/>
  <c r="A11" i="56" s="1"/>
  <c r="A12" i="56" s="1"/>
  <c r="A13" i="56" s="1"/>
  <c r="A14" i="56" s="1"/>
  <c r="A15" i="56" s="1"/>
  <c r="A16" i="56" s="1"/>
  <c r="A17" i="56" s="1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G8" i="56"/>
  <c r="G28" i="56" s="1"/>
  <c r="A33" i="55"/>
  <c r="G34" i="55"/>
  <c r="G27" i="55"/>
  <c r="G26" i="55"/>
  <c r="G25" i="55"/>
  <c r="G24" i="55"/>
  <c r="D23" i="55"/>
  <c r="G23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A9" i="55"/>
  <c r="A10" i="55" s="1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G8" i="55"/>
  <c r="G28" i="55" s="1"/>
  <c r="G33" i="54"/>
  <c r="C36" i="15" s="1"/>
  <c r="G32" i="54"/>
  <c r="G34" i="54" s="1"/>
  <c r="A33" i="54"/>
  <c r="G27" i="54"/>
  <c r="G26" i="54"/>
  <c r="G25" i="54"/>
  <c r="G24" i="54"/>
  <c r="D23" i="54"/>
  <c r="G23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A9" i="54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G8" i="54"/>
  <c r="G28" i="54" s="1"/>
  <c r="C35" i="15" l="1"/>
  <c r="G35" i="58"/>
  <c r="G35" i="57"/>
  <c r="G35" i="56"/>
  <c r="G35" i="55"/>
  <c r="G35" i="54"/>
  <c r="G34" i="53"/>
  <c r="A33" i="53"/>
  <c r="G27" i="53"/>
  <c r="G26" i="53"/>
  <c r="G25" i="53"/>
  <c r="G24" i="53"/>
  <c r="D23" i="53"/>
  <c r="G23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A9" i="53"/>
  <c r="A10" i="53" s="1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G8" i="53"/>
  <c r="G28" i="53" s="1"/>
  <c r="G34" i="52"/>
  <c r="A33" i="52"/>
  <c r="G27" i="52"/>
  <c r="G26" i="52"/>
  <c r="G25" i="52"/>
  <c r="G24" i="52"/>
  <c r="D23" i="52"/>
  <c r="G23" i="52" s="1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G9" i="52"/>
  <c r="A9" i="52"/>
  <c r="A10" i="52" s="1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G8" i="52"/>
  <c r="G28" i="52" s="1"/>
  <c r="A33" i="51"/>
  <c r="G34" i="51"/>
  <c r="G27" i="51"/>
  <c r="G26" i="51"/>
  <c r="G25" i="51"/>
  <c r="G24" i="51"/>
  <c r="D23" i="51"/>
  <c r="G23" i="51" s="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G9" i="51"/>
  <c r="A9" i="51"/>
  <c r="A10" i="51" s="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G8" i="51"/>
  <c r="G31" i="50"/>
  <c r="A33" i="50"/>
  <c r="G27" i="50"/>
  <c r="G26" i="50"/>
  <c r="G25" i="50"/>
  <c r="G24" i="50"/>
  <c r="D23" i="50"/>
  <c r="G23" i="50" s="1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A9" i="50"/>
  <c r="A10" i="50" s="1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G8" i="50"/>
  <c r="A33" i="49"/>
  <c r="G34" i="49"/>
  <c r="G27" i="49"/>
  <c r="G26" i="49"/>
  <c r="G25" i="49"/>
  <c r="G24" i="49"/>
  <c r="D23" i="49"/>
  <c r="G23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G9" i="49"/>
  <c r="A9" i="49"/>
  <c r="A10" i="49" s="1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G8" i="49"/>
  <c r="G31" i="48"/>
  <c r="D23" i="48"/>
  <c r="G23" i="48" s="1"/>
  <c r="A33" i="48"/>
  <c r="G27" i="48"/>
  <c r="G26" i="48"/>
  <c r="G25" i="48"/>
  <c r="G24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G9" i="48"/>
  <c r="A9" i="48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G8" i="48"/>
  <c r="C8" i="15"/>
  <c r="G31" i="47"/>
  <c r="C34" i="15" s="1"/>
  <c r="G28" i="50" l="1"/>
  <c r="G28" i="49"/>
  <c r="G28" i="51"/>
  <c r="G35" i="49"/>
  <c r="G35" i="53"/>
  <c r="G35" i="52"/>
  <c r="G35" i="51"/>
  <c r="G34" i="50"/>
  <c r="G35" i="50" s="1"/>
  <c r="G34" i="48"/>
  <c r="G35" i="48" s="1"/>
  <c r="G28" i="48"/>
  <c r="A33" i="47"/>
  <c r="G34" i="47"/>
  <c r="G27" i="47"/>
  <c r="C30" i="15" s="1"/>
  <c r="G26" i="47"/>
  <c r="C29" i="15" s="1"/>
  <c r="G25" i="47"/>
  <c r="C28" i="15" s="1"/>
  <c r="G24" i="47"/>
  <c r="C27" i="15" s="1"/>
  <c r="G23" i="47"/>
  <c r="C26" i="15" s="1"/>
  <c r="G22" i="47"/>
  <c r="C25" i="15" s="1"/>
  <c r="G21" i="47"/>
  <c r="C24" i="15" s="1"/>
  <c r="G20" i="47"/>
  <c r="C23" i="15" s="1"/>
  <c r="G19" i="47"/>
  <c r="C22" i="15" s="1"/>
  <c r="G18" i="47"/>
  <c r="C21" i="15" s="1"/>
  <c r="G17" i="47"/>
  <c r="C20" i="15" s="1"/>
  <c r="G16" i="47"/>
  <c r="C19" i="15" s="1"/>
  <c r="G15" i="47"/>
  <c r="C18" i="15" s="1"/>
  <c r="G14" i="47"/>
  <c r="C17" i="15" s="1"/>
  <c r="G13" i="47"/>
  <c r="C16" i="15" s="1"/>
  <c r="G12" i="47"/>
  <c r="C15" i="15" s="1"/>
  <c r="G11" i="47"/>
  <c r="C14" i="15" s="1"/>
  <c r="G10" i="47"/>
  <c r="C13" i="15" s="1"/>
  <c r="G9" i="47"/>
  <c r="C12" i="15" s="1"/>
  <c r="A9" i="47"/>
  <c r="A10" i="47" s="1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G8" i="47"/>
  <c r="G28" i="47" l="1"/>
  <c r="C11" i="15"/>
  <c r="C31" i="15" s="1"/>
  <c r="G35" i="47"/>
  <c r="A12" i="15" l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C37" i="15" l="1"/>
  <c r="C38" i="15" l="1"/>
  <c r="C39" i="15" s="1"/>
</calcChain>
</file>

<file path=xl/sharedStrings.xml><?xml version="1.0" encoding="utf-8"?>
<sst xmlns="http://schemas.openxmlformats.org/spreadsheetml/2006/main" count="1232" uniqueCount="114">
  <si>
    <t>№</t>
  </si>
  <si>
    <t>Наименование работы</t>
  </si>
  <si>
    <t>ед.изм.</t>
  </si>
  <si>
    <t>цена (руб.)</t>
  </si>
  <si>
    <t>объем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</si>
  <si>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</si>
  <si>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</si>
  <si>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</si>
  <si>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</si>
  <si>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</si>
  <si>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</si>
  <si>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</si>
  <si>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</si>
  <si>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</si>
  <si>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</si>
  <si>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</si>
  <si>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</si>
  <si>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</si>
  <si>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</si>
  <si>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</si>
  <si>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</si>
  <si>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</si>
  <si>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</si>
  <si>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</si>
  <si>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</si>
  <si>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</si>
  <si>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</si>
  <si>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раза в год-вентканалы в МКД с газовыми приборами, раз в год-в МКД с электроплитами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</si>
  <si>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</si>
  <si>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</si>
  <si>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</si>
  <si>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</si>
  <si>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</si>
  <si>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</si>
  <si>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</si>
  <si>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</si>
  <si>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</si>
  <si>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</si>
  <si>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</si>
  <si>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</si>
  <si>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</si>
  <si>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Осмотр наружных конструкций кирпичного или каменного дома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</si>
  <si>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</si>
  <si>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</si>
  <si>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</si>
  <si>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</si>
  <si>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</si>
  <si>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>Периодичность</t>
  </si>
  <si>
    <t>Замер сопротивления изоляции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</si>
  <si>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</si>
  <si>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</si>
  <si>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</si>
  <si>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</si>
  <si>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</si>
  <si>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</si>
  <si>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Подписи сторон</t>
  </si>
  <si>
    <t>Исполнитель</t>
  </si>
  <si>
    <t>Заказчик</t>
  </si>
  <si>
    <t xml:space="preserve">1. Исполнителем предъявлены к приемке следующие оказанные на основании договора управления многоквартирным домом № Н-19-3-28 от 01.03.2015  (далее – «Договор») услуги и (или) выполненные работы по содержанию и текущему ремонту общего имущества в  многоквартирном доме №19 к 3, расположенном по адресу г. Рязань ул. Новаторов </t>
  </si>
  <si>
    <t>Китаев О.В.</t>
  </si>
  <si>
    <t>по графику</t>
  </si>
  <si>
    <t xml:space="preserve">Подметание прилегающей территории, содержание и уборка контейнерных площадок </t>
  </si>
  <si>
    <t>Квашнин И.В.</t>
  </si>
  <si>
    <t>Собственники помещений в многоквартирном доме, расположенном по адресу: г. Рязань ул. Новаторов дом 19 к 3,  именуемые в дальнейшем “Заказчик”, в лице  Китаева Олега Владимировича, являющейся собственником квартиры № 49,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Устава, с другой стороны, совместно именуемые “Стороны”, составили настоящий Акт о нижеследующем: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</si>
  <si>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</si>
  <si>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</si>
  <si>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</si>
  <si>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</si>
  <si>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Подано исковых заявлений за 2022 год (шт.)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</si>
  <si>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</si>
  <si>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</si>
  <si>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</si>
  <si>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Семьдесят четыре тысячи сто девяносто четыре рубля тридцать пять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</si>
  <si>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</si>
  <si>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</si>
  <si>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Семьдесят девять тысяч сто девяносто четыре рубля шестьдесят пять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</si>
  <si>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</si>
  <si>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</si>
  <si>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девяносто восемь рублей пятьдесят девять копеек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</si>
  <si>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</si>
  <si>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</si>
  <si>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Якушева Т.В.</t>
  </si>
  <si>
    <t>Собственники помещений в многоквартирном доме, расположенном по адресу: г. Рязань ул. Новаторов дом 19 к 3,  именуемые в дальнейшем “Заказчик”, в лице  Якушевой Татьяны Викторовны, являющейся собственником квартиры № 66,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Устава, с другой стороны, совместно именуемые “Стороны”, составили настоящий Акт о нижеследующем:</t>
  </si>
  <si>
    <t>Сто одна тысяча шестьсот семьдесят три рубля шестьдесят девять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</si>
  <si>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</si>
  <si>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</si>
  <si>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шестьсот девятнадцать рублей тридцать две копейки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</si>
  <si>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</si>
  <si>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</si>
  <si>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Семьдесят пять тысяч сто тридцать девять рублей шестьдесят три копейки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</si>
  <si>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</si>
  <si>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Коммунальные ресурсы потребляемые в целях содержания общего имущества в многоквартирном доме (КРСОИ) с 01.07.2022</t>
  </si>
  <si>
    <t>2. Всего за период с 01.07.2022 по 31.07.2022 года выполнено работ (оказано услуг) на общую сумму:</t>
  </si>
  <si>
    <t>Семьдесят девять тысяч четыреста сорок рублей девяносто копеек</t>
  </si>
  <si>
    <t>Начислено по договорам с провайдерами</t>
  </si>
  <si>
    <t>Поступило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</si>
  <si>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</si>
  <si>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</si>
  <si>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Сто шестнадцать тысяч восемьсот девяносто рублей пятьдесят четыре копейки</t>
  </si>
  <si>
    <t>2. Всего за период с 01.09.2022 по 30.09.2022 года выполнено работ (оказано услуг) на общую сумму: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</si>
  <si>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</si>
  <si>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Семьдесят шесть тысяч четыреста двадцать девять рублей семьдесят четыре копейки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</si>
  <si>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</si>
  <si>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</si>
  <si>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смета</t>
  </si>
  <si>
    <t>Семьдесят восемь тысяч пятьсот тридцать шесть рублей девять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</si>
  <si>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</si>
  <si>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</si>
  <si>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Семьдесят четыре тысячи шестьсот четыре рубля девяносто четыре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</si>
  <si>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</si>
  <si>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</si>
  <si>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</si>
  <si>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Сто пятнадцать тысяч девятьсот шестьдесят семь рублей двадцать три копейки</t>
  </si>
  <si>
    <t>Доходы и расходы ООО КА "Ирбис"  по управлению и обслуживанию МКД ул. Новаторов д. 19 к 3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</si>
</sst>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" xfId="0" applyFont="1" applyBorder="1" applyAlignment="1">
      <alignment horizontal="justify" vertical="center" wrapText="1"/>
    </xf>
    <xf numFmtId="4" fontId="1" fillId="0" borderId="0" xfId="0" applyNumberFormat="1" applyFont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4" fontId="3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justify" wrapText="1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8" fillId="0" borderId="0" xfId="0" applyFont="1"/>
    <xf numFmtId="0" fontId="8" fillId="0" borderId="0" xfId="0" applyFont="1" applyFill="1"/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justify" wrapText="1"/>
    </xf>
    <xf numFmtId="0" fontId="8" fillId="0" borderId="3" xfId="0" applyFont="1" applyFill="1" applyBorder="1"/>
    <xf numFmtId="4" fontId="13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4" fillId="2" borderId="0" xfId="0" applyFont="1" applyFill="1" applyBorder="1" applyAlignment="1">
      <alignment horizontal="left"/>
    </xf>
    <xf numFmtId="0" fontId="12" fillId="0" borderId="0" xfId="0" applyFont="1" applyAlignment="1">
      <alignment horizontal="justify" wrapText="1"/>
    </xf>
    <xf numFmtId="0" fontId="8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/>
    <xf numFmtId="0" fontId="18" fillId="0" borderId="1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 vertical="center" wrapText="1"/>
    </xf>
    <xf numFmtId="4" fontId="0" fillId="2" borderId="0" xfId="0" applyNumberFormat="1" applyFill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14" fontId="19" fillId="0" borderId="0" xfId="0" applyNumberFormat="1" applyFont="1"/>
    <xf numFmtId="0" fontId="9" fillId="0" borderId="0" xfId="0" applyFont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wrapText="1"/>
    </xf>
    <xf numFmtId="4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justify" wrapText="1"/>
    </xf>
    <xf numFmtId="0" fontId="0" fillId="0" borderId="3" xfId="0" applyBorder="1" applyAlignment="1">
      <alignment horizontal="justify" wrapText="1"/>
    </xf>
    <xf numFmtId="0" fontId="3" fillId="3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1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22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50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66"/>
      <c r="E3" s="66"/>
      <c r="F3" s="66"/>
      <c r="G3" s="65">
        <v>44592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63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0.33</v>
      </c>
      <c r="E8" s="7">
        <v>3895</v>
      </c>
      <c r="F8" s="5" t="s">
        <v>11</v>
      </c>
      <c r="G8" s="8">
        <f>D8*E8</f>
        <v>1285.3500000000001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0.08</v>
      </c>
      <c r="E9" s="7">
        <v>3895</v>
      </c>
      <c r="F9" s="5" t="s">
        <v>11</v>
      </c>
      <c r="G9" s="8">
        <f t="shared" ref="G9:G27" si="1">D9*E9</f>
        <v>311.60000000000002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0.16</v>
      </c>
      <c r="E10" s="7">
        <v>3895</v>
      </c>
      <c r="F10" s="5" t="s">
        <v>11</v>
      </c>
      <c r="G10" s="8">
        <f t="shared" si="1"/>
        <v>623.20000000000005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</v>
      </c>
      <c r="E13" s="7">
        <v>3895</v>
      </c>
      <c r="F13" s="5" t="s">
        <v>11</v>
      </c>
      <c r="G13" s="8">
        <f t="shared" si="1"/>
        <v>779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0.18</v>
      </c>
      <c r="E14" s="7">
        <v>3895</v>
      </c>
      <c r="F14" s="5" t="s">
        <v>11</v>
      </c>
      <c r="G14" s="8">
        <f t="shared" si="1"/>
        <v>701.1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0.19</v>
      </c>
      <c r="E15" s="7">
        <v>3895</v>
      </c>
      <c r="F15" s="5" t="s">
        <v>11</v>
      </c>
      <c r="G15" s="8">
        <f t="shared" si="1"/>
        <v>740.05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0.52</v>
      </c>
      <c r="E16" s="7">
        <v>3895</v>
      </c>
      <c r="F16" s="10" t="s">
        <v>46</v>
      </c>
      <c r="G16" s="8">
        <f t="shared" si="1"/>
        <v>2025.4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0.44</v>
      </c>
      <c r="E17" s="7">
        <v>3895</v>
      </c>
      <c r="F17" s="10" t="s">
        <v>46</v>
      </c>
      <c r="G17" s="8">
        <f t="shared" si="1"/>
        <v>1713.8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0.08</v>
      </c>
      <c r="E19" s="7">
        <v>3895</v>
      </c>
      <c r="F19" s="5" t="s">
        <v>27</v>
      </c>
      <c r="G19" s="8">
        <f t="shared" si="1"/>
        <v>311.60000000000002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0.26</v>
      </c>
      <c r="E20" s="7">
        <v>3895</v>
      </c>
      <c r="F20" s="5" t="s">
        <v>18</v>
      </c>
      <c r="G20" s="8">
        <f t="shared" si="1"/>
        <v>1012.7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2.04</v>
      </c>
      <c r="E21" s="7">
        <v>3895</v>
      </c>
      <c r="F21" s="10" t="s">
        <v>46</v>
      </c>
      <c r="G21" s="8">
        <f>D21*E21</f>
        <v>7945.8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3.09</v>
      </c>
      <c r="E22" s="7">
        <v>3895</v>
      </c>
      <c r="F22" s="5" t="s">
        <v>31</v>
      </c>
      <c r="G22" s="8">
        <f t="shared" si="1"/>
        <v>12035.55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v>7853.72</v>
      </c>
      <c r="E23" s="7">
        <v>2</v>
      </c>
      <c r="F23" s="10" t="s">
        <v>46</v>
      </c>
      <c r="G23" s="8">
        <f t="shared" si="1"/>
        <v>15707.44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1.74</v>
      </c>
      <c r="E24" s="7">
        <v>3895</v>
      </c>
      <c r="F24" s="10" t="s">
        <v>46</v>
      </c>
      <c r="G24" s="8">
        <f t="shared" si="1"/>
        <v>6777.3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0.24</v>
      </c>
      <c r="E25" s="7">
        <v>3895</v>
      </c>
      <c r="F25" s="10" t="s">
        <v>46</v>
      </c>
      <c r="G25" s="8">
        <f t="shared" si="1"/>
        <v>934.8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1.38</v>
      </c>
      <c r="E26" s="7">
        <v>3895</v>
      </c>
      <c r="F26" s="10" t="s">
        <v>46</v>
      </c>
      <c r="G26" s="8">
        <f t="shared" si="1"/>
        <v>5375.0999999999995</v>
      </c>
    </row>
    <row r="27" spans="1:7" s="3" customFormat="1" ht="63" x14ac:dyDescent="0.25">
      <c r="A27" s="4">
        <f t="shared" si="0"/>
        <v>20</v>
      </c>
      <c r="B27" s="25" t="s">
        <v>64</v>
      </c>
      <c r="C27" s="13" t="s">
        <v>10</v>
      </c>
      <c r="D27" s="14">
        <v>2.98</v>
      </c>
      <c r="E27" s="7">
        <v>3895</v>
      </c>
      <c r="F27" s="10" t="s">
        <v>21</v>
      </c>
      <c r="G27" s="8">
        <f t="shared" si="1"/>
        <v>11607.1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70510.090000000011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f>3589.66+94.6</f>
        <v>3684.2599999999998</v>
      </c>
    </row>
    <row r="32" spans="1:7" s="3" customFormat="1" ht="36.6" hidden="1" customHeight="1" x14ac:dyDescent="0.25">
      <c r="A32" s="21">
        <v>2</v>
      </c>
      <c r="B32" s="25" t="s">
        <v>6</v>
      </c>
      <c r="C32" s="21" t="s">
        <v>7</v>
      </c>
      <c r="D32" s="14">
        <v>14.06</v>
      </c>
      <c r="E32" s="14">
        <v>1680</v>
      </c>
      <c r="F32" s="22" t="s">
        <v>60</v>
      </c>
      <c r="G32" s="18"/>
    </row>
    <row r="33" spans="1:7" s="3" customFormat="1" ht="34.5" hidden="1" customHeight="1" x14ac:dyDescent="0.25">
      <c r="A33" s="21">
        <f>A32+1</f>
        <v>3</v>
      </c>
      <c r="B33" s="25" t="s">
        <v>8</v>
      </c>
      <c r="C33" s="21" t="s">
        <v>7</v>
      </c>
      <c r="D33" s="14">
        <v>10.14</v>
      </c>
      <c r="E33" s="14">
        <v>1680</v>
      </c>
      <c r="F33" s="22" t="s">
        <v>60</v>
      </c>
      <c r="G33" s="18"/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3684.2599999999998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74194.350000000006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71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72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59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103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8"/>
      <c r="E3" s="78"/>
      <c r="F3" s="78"/>
      <c r="G3" s="65">
        <v>44865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91</v>
      </c>
      <c r="C27" s="13" t="s">
        <v>10</v>
      </c>
      <c r="D27" s="14">
        <v>3.11</v>
      </c>
      <c r="E27" s="7">
        <v>3895</v>
      </c>
      <c r="F27" s="10" t="s">
        <v>21</v>
      </c>
      <c r="G27" s="8">
        <f t="shared" si="1"/>
        <v>12113.449999999999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74604.937600000005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 t="s">
        <v>104</v>
      </c>
      <c r="F31" s="22"/>
      <c r="G31" s="18">
        <v>3931.15</v>
      </c>
    </row>
    <row r="32" spans="1:7" s="3" customFormat="1" ht="36.6" hidden="1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hidden="1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3931.15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78536.087599999999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102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105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9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107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80"/>
      <c r="E3" s="80"/>
      <c r="F3" s="80"/>
      <c r="G3" s="65">
        <v>44895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91</v>
      </c>
      <c r="C27" s="13" t="s">
        <v>10</v>
      </c>
      <c r="D27" s="14">
        <v>3.11</v>
      </c>
      <c r="E27" s="7">
        <v>3895</v>
      </c>
      <c r="F27" s="10" t="s">
        <v>21</v>
      </c>
      <c r="G27" s="8">
        <f t="shared" si="1"/>
        <v>12113.449999999999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74604.937600000005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 t="s">
        <v>104</v>
      </c>
      <c r="F31" s="22"/>
      <c r="G31" s="18">
        <v>0</v>
      </c>
    </row>
    <row r="32" spans="1:7" s="3" customFormat="1" ht="36.6" hidden="1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hidden="1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0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74604.937600000005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106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108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111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81"/>
      <c r="E3" s="81"/>
      <c r="F3" s="81"/>
      <c r="G3" s="65">
        <v>44926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110</v>
      </c>
      <c r="C27" s="13" t="s">
        <v>10</v>
      </c>
      <c r="D27" s="14">
        <v>3.37</v>
      </c>
      <c r="E27" s="7">
        <v>3895</v>
      </c>
      <c r="F27" s="10" t="s">
        <v>21</v>
      </c>
      <c r="G27" s="8">
        <f t="shared" si="1"/>
        <v>13126.15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75617.637600000002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 t="s">
        <v>104</v>
      </c>
      <c r="F31" s="22"/>
      <c r="G31" s="18">
        <v>40349.589999999997</v>
      </c>
    </row>
    <row r="32" spans="1:7" s="3" customFormat="1" ht="36.6" hidden="1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hidden="1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40349.589999999997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115967.2276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109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112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view="pageBreakPreview" topLeftCell="A21" zoomScale="70" zoomScaleNormal="100" zoomScaleSheetLayoutView="70" workbookViewId="0">
      <selection activeCell="AE25" sqref="AE25"/>
    </sheetView>
  </sheetViews>
  <sheetFormatPr defaultRowHeight="15.75" x14ac:dyDescent="0.25"/>
  <cols>
    <col min="1" max="1" width="6.28515625" style="1" customWidth="1"/>
    <col min="2" max="2" width="70.85546875" style="1" customWidth="1"/>
    <col min="3" max="3" width="42" style="17" customWidth="1"/>
    <col min="4" max="240" width="9.140625" style="1"/>
    <col min="241" max="241" width="5.85546875" style="1" customWidth="1"/>
    <col min="242" max="242" width="8.140625" style="1" customWidth="1"/>
    <col min="243" max="243" width="48" style="1" customWidth="1"/>
    <col min="244" max="244" width="22.5703125" style="1" customWidth="1"/>
    <col min="245" max="245" width="14.7109375" style="1" customWidth="1"/>
    <col min="246" max="246" width="12.42578125" style="1" customWidth="1"/>
    <col min="247" max="247" width="23.7109375" style="1" customWidth="1"/>
    <col min="248" max="249" width="15.5703125" style="1" customWidth="1"/>
    <col min="250" max="496" width="9.140625" style="1"/>
    <col min="497" max="497" width="5.85546875" style="1" customWidth="1"/>
    <col min="498" max="498" width="8.140625" style="1" customWidth="1"/>
    <col min="499" max="499" width="48" style="1" customWidth="1"/>
    <col min="500" max="500" width="22.5703125" style="1" customWidth="1"/>
    <col min="501" max="501" width="14.7109375" style="1" customWidth="1"/>
    <col min="502" max="502" width="12.42578125" style="1" customWidth="1"/>
    <col min="503" max="503" width="23.7109375" style="1" customWidth="1"/>
    <col min="504" max="505" width="15.5703125" style="1" customWidth="1"/>
    <col min="506" max="752" width="9.140625" style="1"/>
    <col min="753" max="753" width="5.85546875" style="1" customWidth="1"/>
    <col min="754" max="754" width="8.140625" style="1" customWidth="1"/>
    <col min="755" max="755" width="48" style="1" customWidth="1"/>
    <col min="756" max="756" width="22.5703125" style="1" customWidth="1"/>
    <col min="757" max="757" width="14.7109375" style="1" customWidth="1"/>
    <col min="758" max="758" width="12.42578125" style="1" customWidth="1"/>
    <col min="759" max="759" width="23.7109375" style="1" customWidth="1"/>
    <col min="760" max="761" width="15.5703125" style="1" customWidth="1"/>
    <col min="762" max="1008" width="9.140625" style="1"/>
    <col min="1009" max="1009" width="5.85546875" style="1" customWidth="1"/>
    <col min="1010" max="1010" width="8.140625" style="1" customWidth="1"/>
    <col min="1011" max="1011" width="48" style="1" customWidth="1"/>
    <col min="1012" max="1012" width="22.5703125" style="1" customWidth="1"/>
    <col min="1013" max="1013" width="14.7109375" style="1" customWidth="1"/>
    <col min="1014" max="1014" width="12.42578125" style="1" customWidth="1"/>
    <col min="1015" max="1015" width="23.7109375" style="1" customWidth="1"/>
    <col min="1016" max="1017" width="15.5703125" style="1" customWidth="1"/>
    <col min="1018" max="1264" width="9.140625" style="1"/>
    <col min="1265" max="1265" width="5.85546875" style="1" customWidth="1"/>
    <col min="1266" max="1266" width="8.140625" style="1" customWidth="1"/>
    <col min="1267" max="1267" width="48" style="1" customWidth="1"/>
    <col min="1268" max="1268" width="22.5703125" style="1" customWidth="1"/>
    <col min="1269" max="1269" width="14.7109375" style="1" customWidth="1"/>
    <col min="1270" max="1270" width="12.42578125" style="1" customWidth="1"/>
    <col min="1271" max="1271" width="23.7109375" style="1" customWidth="1"/>
    <col min="1272" max="1273" width="15.5703125" style="1" customWidth="1"/>
    <col min="1274" max="1520" width="9.140625" style="1"/>
    <col min="1521" max="1521" width="5.85546875" style="1" customWidth="1"/>
    <col min="1522" max="1522" width="8.140625" style="1" customWidth="1"/>
    <col min="1523" max="1523" width="48" style="1" customWidth="1"/>
    <col min="1524" max="1524" width="22.5703125" style="1" customWidth="1"/>
    <col min="1525" max="1525" width="14.7109375" style="1" customWidth="1"/>
    <col min="1526" max="1526" width="12.42578125" style="1" customWidth="1"/>
    <col min="1527" max="1527" width="23.7109375" style="1" customWidth="1"/>
    <col min="1528" max="1529" width="15.5703125" style="1" customWidth="1"/>
    <col min="1530" max="1776" width="9.140625" style="1"/>
    <col min="1777" max="1777" width="5.85546875" style="1" customWidth="1"/>
    <col min="1778" max="1778" width="8.140625" style="1" customWidth="1"/>
    <col min="1779" max="1779" width="48" style="1" customWidth="1"/>
    <col min="1780" max="1780" width="22.5703125" style="1" customWidth="1"/>
    <col min="1781" max="1781" width="14.7109375" style="1" customWidth="1"/>
    <col min="1782" max="1782" width="12.42578125" style="1" customWidth="1"/>
    <col min="1783" max="1783" width="23.7109375" style="1" customWidth="1"/>
    <col min="1784" max="1785" width="15.5703125" style="1" customWidth="1"/>
    <col min="1786" max="2032" width="9.140625" style="1"/>
    <col min="2033" max="2033" width="5.85546875" style="1" customWidth="1"/>
    <col min="2034" max="2034" width="8.140625" style="1" customWidth="1"/>
    <col min="2035" max="2035" width="48" style="1" customWidth="1"/>
    <col min="2036" max="2036" width="22.5703125" style="1" customWidth="1"/>
    <col min="2037" max="2037" width="14.7109375" style="1" customWidth="1"/>
    <col min="2038" max="2038" width="12.42578125" style="1" customWidth="1"/>
    <col min="2039" max="2039" width="23.7109375" style="1" customWidth="1"/>
    <col min="2040" max="2041" width="15.5703125" style="1" customWidth="1"/>
    <col min="2042" max="2288" width="9.140625" style="1"/>
    <col min="2289" max="2289" width="5.85546875" style="1" customWidth="1"/>
    <col min="2290" max="2290" width="8.140625" style="1" customWidth="1"/>
    <col min="2291" max="2291" width="48" style="1" customWidth="1"/>
    <col min="2292" max="2292" width="22.5703125" style="1" customWidth="1"/>
    <col min="2293" max="2293" width="14.7109375" style="1" customWidth="1"/>
    <col min="2294" max="2294" width="12.42578125" style="1" customWidth="1"/>
    <col min="2295" max="2295" width="23.7109375" style="1" customWidth="1"/>
    <col min="2296" max="2297" width="15.5703125" style="1" customWidth="1"/>
    <col min="2298" max="2544" width="9.140625" style="1"/>
    <col min="2545" max="2545" width="5.85546875" style="1" customWidth="1"/>
    <col min="2546" max="2546" width="8.140625" style="1" customWidth="1"/>
    <col min="2547" max="2547" width="48" style="1" customWidth="1"/>
    <col min="2548" max="2548" width="22.5703125" style="1" customWidth="1"/>
    <col min="2549" max="2549" width="14.7109375" style="1" customWidth="1"/>
    <col min="2550" max="2550" width="12.42578125" style="1" customWidth="1"/>
    <col min="2551" max="2551" width="23.7109375" style="1" customWidth="1"/>
    <col min="2552" max="2553" width="15.5703125" style="1" customWidth="1"/>
    <col min="2554" max="2800" width="9.140625" style="1"/>
    <col min="2801" max="2801" width="5.85546875" style="1" customWidth="1"/>
    <col min="2802" max="2802" width="8.140625" style="1" customWidth="1"/>
    <col min="2803" max="2803" width="48" style="1" customWidth="1"/>
    <col min="2804" max="2804" width="22.5703125" style="1" customWidth="1"/>
    <col min="2805" max="2805" width="14.7109375" style="1" customWidth="1"/>
    <col min="2806" max="2806" width="12.42578125" style="1" customWidth="1"/>
    <col min="2807" max="2807" width="23.7109375" style="1" customWidth="1"/>
    <col min="2808" max="2809" width="15.5703125" style="1" customWidth="1"/>
    <col min="2810" max="3056" width="9.140625" style="1"/>
    <col min="3057" max="3057" width="5.85546875" style="1" customWidth="1"/>
    <col min="3058" max="3058" width="8.140625" style="1" customWidth="1"/>
    <col min="3059" max="3059" width="48" style="1" customWidth="1"/>
    <col min="3060" max="3060" width="22.5703125" style="1" customWidth="1"/>
    <col min="3061" max="3061" width="14.7109375" style="1" customWidth="1"/>
    <col min="3062" max="3062" width="12.42578125" style="1" customWidth="1"/>
    <col min="3063" max="3063" width="23.7109375" style="1" customWidth="1"/>
    <col min="3064" max="3065" width="15.5703125" style="1" customWidth="1"/>
    <col min="3066" max="3312" width="9.140625" style="1"/>
    <col min="3313" max="3313" width="5.85546875" style="1" customWidth="1"/>
    <col min="3314" max="3314" width="8.140625" style="1" customWidth="1"/>
    <col min="3315" max="3315" width="48" style="1" customWidth="1"/>
    <col min="3316" max="3316" width="22.5703125" style="1" customWidth="1"/>
    <col min="3317" max="3317" width="14.7109375" style="1" customWidth="1"/>
    <col min="3318" max="3318" width="12.42578125" style="1" customWidth="1"/>
    <col min="3319" max="3319" width="23.7109375" style="1" customWidth="1"/>
    <col min="3320" max="3321" width="15.5703125" style="1" customWidth="1"/>
    <col min="3322" max="3568" width="9.140625" style="1"/>
    <col min="3569" max="3569" width="5.85546875" style="1" customWidth="1"/>
    <col min="3570" max="3570" width="8.140625" style="1" customWidth="1"/>
    <col min="3571" max="3571" width="48" style="1" customWidth="1"/>
    <col min="3572" max="3572" width="22.5703125" style="1" customWidth="1"/>
    <col min="3573" max="3573" width="14.7109375" style="1" customWidth="1"/>
    <col min="3574" max="3574" width="12.42578125" style="1" customWidth="1"/>
    <col min="3575" max="3575" width="23.7109375" style="1" customWidth="1"/>
    <col min="3576" max="3577" width="15.5703125" style="1" customWidth="1"/>
    <col min="3578" max="3824" width="9.140625" style="1"/>
    <col min="3825" max="3825" width="5.85546875" style="1" customWidth="1"/>
    <col min="3826" max="3826" width="8.140625" style="1" customWidth="1"/>
    <col min="3827" max="3827" width="48" style="1" customWidth="1"/>
    <col min="3828" max="3828" width="22.5703125" style="1" customWidth="1"/>
    <col min="3829" max="3829" width="14.7109375" style="1" customWidth="1"/>
    <col min="3830" max="3830" width="12.42578125" style="1" customWidth="1"/>
    <col min="3831" max="3831" width="23.7109375" style="1" customWidth="1"/>
    <col min="3832" max="3833" width="15.5703125" style="1" customWidth="1"/>
    <col min="3834" max="4080" width="9.140625" style="1"/>
    <col min="4081" max="4081" width="5.85546875" style="1" customWidth="1"/>
    <col min="4082" max="4082" width="8.140625" style="1" customWidth="1"/>
    <col min="4083" max="4083" width="48" style="1" customWidth="1"/>
    <col min="4084" max="4084" width="22.5703125" style="1" customWidth="1"/>
    <col min="4085" max="4085" width="14.7109375" style="1" customWidth="1"/>
    <col min="4086" max="4086" width="12.42578125" style="1" customWidth="1"/>
    <col min="4087" max="4087" width="23.7109375" style="1" customWidth="1"/>
    <col min="4088" max="4089" width="15.5703125" style="1" customWidth="1"/>
    <col min="4090" max="4336" width="9.140625" style="1"/>
    <col min="4337" max="4337" width="5.85546875" style="1" customWidth="1"/>
    <col min="4338" max="4338" width="8.140625" style="1" customWidth="1"/>
    <col min="4339" max="4339" width="48" style="1" customWidth="1"/>
    <col min="4340" max="4340" width="22.5703125" style="1" customWidth="1"/>
    <col min="4341" max="4341" width="14.7109375" style="1" customWidth="1"/>
    <col min="4342" max="4342" width="12.42578125" style="1" customWidth="1"/>
    <col min="4343" max="4343" width="23.7109375" style="1" customWidth="1"/>
    <col min="4344" max="4345" width="15.5703125" style="1" customWidth="1"/>
    <col min="4346" max="4592" width="9.140625" style="1"/>
    <col min="4593" max="4593" width="5.85546875" style="1" customWidth="1"/>
    <col min="4594" max="4594" width="8.140625" style="1" customWidth="1"/>
    <col min="4595" max="4595" width="48" style="1" customWidth="1"/>
    <col min="4596" max="4596" width="22.5703125" style="1" customWidth="1"/>
    <col min="4597" max="4597" width="14.7109375" style="1" customWidth="1"/>
    <col min="4598" max="4598" width="12.42578125" style="1" customWidth="1"/>
    <col min="4599" max="4599" width="23.7109375" style="1" customWidth="1"/>
    <col min="4600" max="4601" width="15.5703125" style="1" customWidth="1"/>
    <col min="4602" max="4848" width="9.140625" style="1"/>
    <col min="4849" max="4849" width="5.85546875" style="1" customWidth="1"/>
    <col min="4850" max="4850" width="8.140625" style="1" customWidth="1"/>
    <col min="4851" max="4851" width="48" style="1" customWidth="1"/>
    <col min="4852" max="4852" width="22.5703125" style="1" customWidth="1"/>
    <col min="4853" max="4853" width="14.7109375" style="1" customWidth="1"/>
    <col min="4854" max="4854" width="12.42578125" style="1" customWidth="1"/>
    <col min="4855" max="4855" width="23.7109375" style="1" customWidth="1"/>
    <col min="4856" max="4857" width="15.5703125" style="1" customWidth="1"/>
    <col min="4858" max="5104" width="9.140625" style="1"/>
    <col min="5105" max="5105" width="5.85546875" style="1" customWidth="1"/>
    <col min="5106" max="5106" width="8.140625" style="1" customWidth="1"/>
    <col min="5107" max="5107" width="48" style="1" customWidth="1"/>
    <col min="5108" max="5108" width="22.5703125" style="1" customWidth="1"/>
    <col min="5109" max="5109" width="14.7109375" style="1" customWidth="1"/>
    <col min="5110" max="5110" width="12.42578125" style="1" customWidth="1"/>
    <col min="5111" max="5111" width="23.7109375" style="1" customWidth="1"/>
    <col min="5112" max="5113" width="15.5703125" style="1" customWidth="1"/>
    <col min="5114" max="5360" width="9.140625" style="1"/>
    <col min="5361" max="5361" width="5.85546875" style="1" customWidth="1"/>
    <col min="5362" max="5362" width="8.140625" style="1" customWidth="1"/>
    <col min="5363" max="5363" width="48" style="1" customWidth="1"/>
    <col min="5364" max="5364" width="22.5703125" style="1" customWidth="1"/>
    <col min="5365" max="5365" width="14.7109375" style="1" customWidth="1"/>
    <col min="5366" max="5366" width="12.42578125" style="1" customWidth="1"/>
    <col min="5367" max="5367" width="23.7109375" style="1" customWidth="1"/>
    <col min="5368" max="5369" width="15.5703125" style="1" customWidth="1"/>
    <col min="5370" max="5616" width="9.140625" style="1"/>
    <col min="5617" max="5617" width="5.85546875" style="1" customWidth="1"/>
    <col min="5618" max="5618" width="8.140625" style="1" customWidth="1"/>
    <col min="5619" max="5619" width="48" style="1" customWidth="1"/>
    <col min="5620" max="5620" width="22.5703125" style="1" customWidth="1"/>
    <col min="5621" max="5621" width="14.7109375" style="1" customWidth="1"/>
    <col min="5622" max="5622" width="12.42578125" style="1" customWidth="1"/>
    <col min="5623" max="5623" width="23.7109375" style="1" customWidth="1"/>
    <col min="5624" max="5625" width="15.5703125" style="1" customWidth="1"/>
    <col min="5626" max="5872" width="9.140625" style="1"/>
    <col min="5873" max="5873" width="5.85546875" style="1" customWidth="1"/>
    <col min="5874" max="5874" width="8.140625" style="1" customWidth="1"/>
    <col min="5875" max="5875" width="48" style="1" customWidth="1"/>
    <col min="5876" max="5876" width="22.5703125" style="1" customWidth="1"/>
    <col min="5877" max="5877" width="14.7109375" style="1" customWidth="1"/>
    <col min="5878" max="5878" width="12.42578125" style="1" customWidth="1"/>
    <col min="5879" max="5879" width="23.7109375" style="1" customWidth="1"/>
    <col min="5880" max="5881" width="15.5703125" style="1" customWidth="1"/>
    <col min="5882" max="6128" width="9.140625" style="1"/>
    <col min="6129" max="6129" width="5.85546875" style="1" customWidth="1"/>
    <col min="6130" max="6130" width="8.140625" style="1" customWidth="1"/>
    <col min="6131" max="6131" width="48" style="1" customWidth="1"/>
    <col min="6132" max="6132" width="22.5703125" style="1" customWidth="1"/>
    <col min="6133" max="6133" width="14.7109375" style="1" customWidth="1"/>
    <col min="6134" max="6134" width="12.42578125" style="1" customWidth="1"/>
    <col min="6135" max="6135" width="23.7109375" style="1" customWidth="1"/>
    <col min="6136" max="6137" width="15.5703125" style="1" customWidth="1"/>
    <col min="6138" max="6384" width="9.140625" style="1"/>
    <col min="6385" max="6385" width="5.85546875" style="1" customWidth="1"/>
    <col min="6386" max="6386" width="8.140625" style="1" customWidth="1"/>
    <col min="6387" max="6387" width="48" style="1" customWidth="1"/>
    <col min="6388" max="6388" width="22.5703125" style="1" customWidth="1"/>
    <col min="6389" max="6389" width="14.7109375" style="1" customWidth="1"/>
    <col min="6390" max="6390" width="12.42578125" style="1" customWidth="1"/>
    <col min="6391" max="6391" width="23.7109375" style="1" customWidth="1"/>
    <col min="6392" max="6393" width="15.5703125" style="1" customWidth="1"/>
    <col min="6394" max="6640" width="9.140625" style="1"/>
    <col min="6641" max="6641" width="5.85546875" style="1" customWidth="1"/>
    <col min="6642" max="6642" width="8.140625" style="1" customWidth="1"/>
    <col min="6643" max="6643" width="48" style="1" customWidth="1"/>
    <col min="6644" max="6644" width="22.5703125" style="1" customWidth="1"/>
    <col min="6645" max="6645" width="14.7109375" style="1" customWidth="1"/>
    <col min="6646" max="6646" width="12.42578125" style="1" customWidth="1"/>
    <col min="6647" max="6647" width="23.7109375" style="1" customWidth="1"/>
    <col min="6648" max="6649" width="15.5703125" style="1" customWidth="1"/>
    <col min="6650" max="6896" width="9.140625" style="1"/>
    <col min="6897" max="6897" width="5.85546875" style="1" customWidth="1"/>
    <col min="6898" max="6898" width="8.140625" style="1" customWidth="1"/>
    <col min="6899" max="6899" width="48" style="1" customWidth="1"/>
    <col min="6900" max="6900" width="22.5703125" style="1" customWidth="1"/>
    <col min="6901" max="6901" width="14.7109375" style="1" customWidth="1"/>
    <col min="6902" max="6902" width="12.42578125" style="1" customWidth="1"/>
    <col min="6903" max="6903" width="23.7109375" style="1" customWidth="1"/>
    <col min="6904" max="6905" width="15.5703125" style="1" customWidth="1"/>
    <col min="6906" max="7152" width="9.140625" style="1"/>
    <col min="7153" max="7153" width="5.85546875" style="1" customWidth="1"/>
    <col min="7154" max="7154" width="8.140625" style="1" customWidth="1"/>
    <col min="7155" max="7155" width="48" style="1" customWidth="1"/>
    <col min="7156" max="7156" width="22.5703125" style="1" customWidth="1"/>
    <col min="7157" max="7157" width="14.7109375" style="1" customWidth="1"/>
    <col min="7158" max="7158" width="12.42578125" style="1" customWidth="1"/>
    <col min="7159" max="7159" width="23.7109375" style="1" customWidth="1"/>
    <col min="7160" max="7161" width="15.5703125" style="1" customWidth="1"/>
    <col min="7162" max="7408" width="9.140625" style="1"/>
    <col min="7409" max="7409" width="5.85546875" style="1" customWidth="1"/>
    <col min="7410" max="7410" width="8.140625" style="1" customWidth="1"/>
    <col min="7411" max="7411" width="48" style="1" customWidth="1"/>
    <col min="7412" max="7412" width="22.5703125" style="1" customWidth="1"/>
    <col min="7413" max="7413" width="14.7109375" style="1" customWidth="1"/>
    <col min="7414" max="7414" width="12.42578125" style="1" customWidth="1"/>
    <col min="7415" max="7415" width="23.7109375" style="1" customWidth="1"/>
    <col min="7416" max="7417" width="15.5703125" style="1" customWidth="1"/>
    <col min="7418" max="7664" width="9.140625" style="1"/>
    <col min="7665" max="7665" width="5.85546875" style="1" customWidth="1"/>
    <col min="7666" max="7666" width="8.140625" style="1" customWidth="1"/>
    <col min="7667" max="7667" width="48" style="1" customWidth="1"/>
    <col min="7668" max="7668" width="22.5703125" style="1" customWidth="1"/>
    <col min="7669" max="7669" width="14.7109375" style="1" customWidth="1"/>
    <col min="7670" max="7670" width="12.42578125" style="1" customWidth="1"/>
    <col min="7671" max="7671" width="23.7109375" style="1" customWidth="1"/>
    <col min="7672" max="7673" width="15.5703125" style="1" customWidth="1"/>
    <col min="7674" max="7920" width="9.140625" style="1"/>
    <col min="7921" max="7921" width="5.85546875" style="1" customWidth="1"/>
    <col min="7922" max="7922" width="8.140625" style="1" customWidth="1"/>
    <col min="7923" max="7923" width="48" style="1" customWidth="1"/>
    <col min="7924" max="7924" width="22.5703125" style="1" customWidth="1"/>
    <col min="7925" max="7925" width="14.7109375" style="1" customWidth="1"/>
    <col min="7926" max="7926" width="12.42578125" style="1" customWidth="1"/>
    <col min="7927" max="7927" width="23.7109375" style="1" customWidth="1"/>
    <col min="7928" max="7929" width="15.5703125" style="1" customWidth="1"/>
    <col min="7930" max="8176" width="9.140625" style="1"/>
    <col min="8177" max="8177" width="5.85546875" style="1" customWidth="1"/>
    <col min="8178" max="8178" width="8.140625" style="1" customWidth="1"/>
    <col min="8179" max="8179" width="48" style="1" customWidth="1"/>
    <col min="8180" max="8180" width="22.5703125" style="1" customWidth="1"/>
    <col min="8181" max="8181" width="14.7109375" style="1" customWidth="1"/>
    <col min="8182" max="8182" width="12.42578125" style="1" customWidth="1"/>
    <col min="8183" max="8183" width="23.7109375" style="1" customWidth="1"/>
    <col min="8184" max="8185" width="15.5703125" style="1" customWidth="1"/>
    <col min="8186" max="8432" width="9.140625" style="1"/>
    <col min="8433" max="8433" width="5.85546875" style="1" customWidth="1"/>
    <col min="8434" max="8434" width="8.140625" style="1" customWidth="1"/>
    <col min="8435" max="8435" width="48" style="1" customWidth="1"/>
    <col min="8436" max="8436" width="22.5703125" style="1" customWidth="1"/>
    <col min="8437" max="8437" width="14.7109375" style="1" customWidth="1"/>
    <col min="8438" max="8438" width="12.42578125" style="1" customWidth="1"/>
    <col min="8439" max="8439" width="23.7109375" style="1" customWidth="1"/>
    <col min="8440" max="8441" width="15.5703125" style="1" customWidth="1"/>
    <col min="8442" max="8688" width="9.140625" style="1"/>
    <col min="8689" max="8689" width="5.85546875" style="1" customWidth="1"/>
    <col min="8690" max="8690" width="8.140625" style="1" customWidth="1"/>
    <col min="8691" max="8691" width="48" style="1" customWidth="1"/>
    <col min="8692" max="8692" width="22.5703125" style="1" customWidth="1"/>
    <col min="8693" max="8693" width="14.7109375" style="1" customWidth="1"/>
    <col min="8694" max="8694" width="12.42578125" style="1" customWidth="1"/>
    <col min="8695" max="8695" width="23.7109375" style="1" customWidth="1"/>
    <col min="8696" max="8697" width="15.5703125" style="1" customWidth="1"/>
    <col min="8698" max="8944" width="9.140625" style="1"/>
    <col min="8945" max="8945" width="5.85546875" style="1" customWidth="1"/>
    <col min="8946" max="8946" width="8.140625" style="1" customWidth="1"/>
    <col min="8947" max="8947" width="48" style="1" customWidth="1"/>
    <col min="8948" max="8948" width="22.5703125" style="1" customWidth="1"/>
    <col min="8949" max="8949" width="14.7109375" style="1" customWidth="1"/>
    <col min="8950" max="8950" width="12.42578125" style="1" customWidth="1"/>
    <col min="8951" max="8951" width="23.7109375" style="1" customWidth="1"/>
    <col min="8952" max="8953" width="15.5703125" style="1" customWidth="1"/>
    <col min="8954" max="9200" width="9.140625" style="1"/>
    <col min="9201" max="9201" width="5.85546875" style="1" customWidth="1"/>
    <col min="9202" max="9202" width="8.140625" style="1" customWidth="1"/>
    <col min="9203" max="9203" width="48" style="1" customWidth="1"/>
    <col min="9204" max="9204" width="22.5703125" style="1" customWidth="1"/>
    <col min="9205" max="9205" width="14.7109375" style="1" customWidth="1"/>
    <col min="9206" max="9206" width="12.42578125" style="1" customWidth="1"/>
    <col min="9207" max="9207" width="23.7109375" style="1" customWidth="1"/>
    <col min="9208" max="9209" width="15.5703125" style="1" customWidth="1"/>
    <col min="9210" max="9456" width="9.140625" style="1"/>
    <col min="9457" max="9457" width="5.85546875" style="1" customWidth="1"/>
    <col min="9458" max="9458" width="8.140625" style="1" customWidth="1"/>
    <col min="9459" max="9459" width="48" style="1" customWidth="1"/>
    <col min="9460" max="9460" width="22.5703125" style="1" customWidth="1"/>
    <col min="9461" max="9461" width="14.7109375" style="1" customWidth="1"/>
    <col min="9462" max="9462" width="12.42578125" style="1" customWidth="1"/>
    <col min="9463" max="9463" width="23.7109375" style="1" customWidth="1"/>
    <col min="9464" max="9465" width="15.5703125" style="1" customWidth="1"/>
    <col min="9466" max="9712" width="9.140625" style="1"/>
    <col min="9713" max="9713" width="5.85546875" style="1" customWidth="1"/>
    <col min="9714" max="9714" width="8.140625" style="1" customWidth="1"/>
    <col min="9715" max="9715" width="48" style="1" customWidth="1"/>
    <col min="9716" max="9716" width="22.5703125" style="1" customWidth="1"/>
    <col min="9717" max="9717" width="14.7109375" style="1" customWidth="1"/>
    <col min="9718" max="9718" width="12.42578125" style="1" customWidth="1"/>
    <col min="9719" max="9719" width="23.7109375" style="1" customWidth="1"/>
    <col min="9720" max="9721" width="15.5703125" style="1" customWidth="1"/>
    <col min="9722" max="9968" width="9.140625" style="1"/>
    <col min="9969" max="9969" width="5.85546875" style="1" customWidth="1"/>
    <col min="9970" max="9970" width="8.140625" style="1" customWidth="1"/>
    <col min="9971" max="9971" width="48" style="1" customWidth="1"/>
    <col min="9972" max="9972" width="22.5703125" style="1" customWidth="1"/>
    <col min="9973" max="9973" width="14.7109375" style="1" customWidth="1"/>
    <col min="9974" max="9974" width="12.42578125" style="1" customWidth="1"/>
    <col min="9975" max="9975" width="23.7109375" style="1" customWidth="1"/>
    <col min="9976" max="9977" width="15.5703125" style="1" customWidth="1"/>
    <col min="9978" max="10224" width="9.140625" style="1"/>
    <col min="10225" max="10225" width="5.85546875" style="1" customWidth="1"/>
    <col min="10226" max="10226" width="8.140625" style="1" customWidth="1"/>
    <col min="10227" max="10227" width="48" style="1" customWidth="1"/>
    <col min="10228" max="10228" width="22.5703125" style="1" customWidth="1"/>
    <col min="10229" max="10229" width="14.7109375" style="1" customWidth="1"/>
    <col min="10230" max="10230" width="12.42578125" style="1" customWidth="1"/>
    <col min="10231" max="10231" width="23.7109375" style="1" customWidth="1"/>
    <col min="10232" max="10233" width="15.5703125" style="1" customWidth="1"/>
    <col min="10234" max="10480" width="9.140625" style="1"/>
    <col min="10481" max="10481" width="5.85546875" style="1" customWidth="1"/>
    <col min="10482" max="10482" width="8.140625" style="1" customWidth="1"/>
    <col min="10483" max="10483" width="48" style="1" customWidth="1"/>
    <col min="10484" max="10484" width="22.5703125" style="1" customWidth="1"/>
    <col min="10485" max="10485" width="14.7109375" style="1" customWidth="1"/>
    <col min="10486" max="10486" width="12.42578125" style="1" customWidth="1"/>
    <col min="10487" max="10487" width="23.7109375" style="1" customWidth="1"/>
    <col min="10488" max="10489" width="15.5703125" style="1" customWidth="1"/>
    <col min="10490" max="10736" width="9.140625" style="1"/>
    <col min="10737" max="10737" width="5.85546875" style="1" customWidth="1"/>
    <col min="10738" max="10738" width="8.140625" style="1" customWidth="1"/>
    <col min="10739" max="10739" width="48" style="1" customWidth="1"/>
    <col min="10740" max="10740" width="22.5703125" style="1" customWidth="1"/>
    <col min="10741" max="10741" width="14.7109375" style="1" customWidth="1"/>
    <col min="10742" max="10742" width="12.42578125" style="1" customWidth="1"/>
    <col min="10743" max="10743" width="23.7109375" style="1" customWidth="1"/>
    <col min="10744" max="10745" width="15.5703125" style="1" customWidth="1"/>
    <col min="10746" max="10992" width="9.140625" style="1"/>
    <col min="10993" max="10993" width="5.85546875" style="1" customWidth="1"/>
    <col min="10994" max="10994" width="8.140625" style="1" customWidth="1"/>
    <col min="10995" max="10995" width="48" style="1" customWidth="1"/>
    <col min="10996" max="10996" width="22.5703125" style="1" customWidth="1"/>
    <col min="10997" max="10997" width="14.7109375" style="1" customWidth="1"/>
    <col min="10998" max="10998" width="12.42578125" style="1" customWidth="1"/>
    <col min="10999" max="10999" width="23.7109375" style="1" customWidth="1"/>
    <col min="11000" max="11001" width="15.5703125" style="1" customWidth="1"/>
    <col min="11002" max="11248" width="9.140625" style="1"/>
    <col min="11249" max="11249" width="5.85546875" style="1" customWidth="1"/>
    <col min="11250" max="11250" width="8.140625" style="1" customWidth="1"/>
    <col min="11251" max="11251" width="48" style="1" customWidth="1"/>
    <col min="11252" max="11252" width="22.5703125" style="1" customWidth="1"/>
    <col min="11253" max="11253" width="14.7109375" style="1" customWidth="1"/>
    <col min="11254" max="11254" width="12.42578125" style="1" customWidth="1"/>
    <col min="11255" max="11255" width="23.7109375" style="1" customWidth="1"/>
    <col min="11256" max="11257" width="15.5703125" style="1" customWidth="1"/>
    <col min="11258" max="11504" width="9.140625" style="1"/>
    <col min="11505" max="11505" width="5.85546875" style="1" customWidth="1"/>
    <col min="11506" max="11506" width="8.140625" style="1" customWidth="1"/>
    <col min="11507" max="11507" width="48" style="1" customWidth="1"/>
    <col min="11508" max="11508" width="22.5703125" style="1" customWidth="1"/>
    <col min="11509" max="11509" width="14.7109375" style="1" customWidth="1"/>
    <col min="11510" max="11510" width="12.42578125" style="1" customWidth="1"/>
    <col min="11511" max="11511" width="23.7109375" style="1" customWidth="1"/>
    <col min="11512" max="11513" width="15.5703125" style="1" customWidth="1"/>
    <col min="11514" max="11760" width="9.140625" style="1"/>
    <col min="11761" max="11761" width="5.85546875" style="1" customWidth="1"/>
    <col min="11762" max="11762" width="8.140625" style="1" customWidth="1"/>
    <col min="11763" max="11763" width="48" style="1" customWidth="1"/>
    <col min="11764" max="11764" width="22.5703125" style="1" customWidth="1"/>
    <col min="11765" max="11765" width="14.7109375" style="1" customWidth="1"/>
    <col min="11766" max="11766" width="12.42578125" style="1" customWidth="1"/>
    <col min="11767" max="11767" width="23.7109375" style="1" customWidth="1"/>
    <col min="11768" max="11769" width="15.5703125" style="1" customWidth="1"/>
    <col min="11770" max="12016" width="9.140625" style="1"/>
    <col min="12017" max="12017" width="5.85546875" style="1" customWidth="1"/>
    <col min="12018" max="12018" width="8.140625" style="1" customWidth="1"/>
    <col min="12019" max="12019" width="48" style="1" customWidth="1"/>
    <col min="12020" max="12020" width="22.5703125" style="1" customWidth="1"/>
    <col min="12021" max="12021" width="14.7109375" style="1" customWidth="1"/>
    <col min="12022" max="12022" width="12.42578125" style="1" customWidth="1"/>
    <col min="12023" max="12023" width="23.7109375" style="1" customWidth="1"/>
    <col min="12024" max="12025" width="15.5703125" style="1" customWidth="1"/>
    <col min="12026" max="12272" width="9.140625" style="1"/>
    <col min="12273" max="12273" width="5.85546875" style="1" customWidth="1"/>
    <col min="12274" max="12274" width="8.140625" style="1" customWidth="1"/>
    <col min="12275" max="12275" width="48" style="1" customWidth="1"/>
    <col min="12276" max="12276" width="22.5703125" style="1" customWidth="1"/>
    <col min="12277" max="12277" width="14.7109375" style="1" customWidth="1"/>
    <col min="12278" max="12278" width="12.42578125" style="1" customWidth="1"/>
    <col min="12279" max="12279" width="23.7109375" style="1" customWidth="1"/>
    <col min="12280" max="12281" width="15.5703125" style="1" customWidth="1"/>
    <col min="12282" max="12528" width="9.140625" style="1"/>
    <col min="12529" max="12529" width="5.85546875" style="1" customWidth="1"/>
    <col min="12530" max="12530" width="8.140625" style="1" customWidth="1"/>
    <col min="12531" max="12531" width="48" style="1" customWidth="1"/>
    <col min="12532" max="12532" width="22.5703125" style="1" customWidth="1"/>
    <col min="12533" max="12533" width="14.7109375" style="1" customWidth="1"/>
    <col min="12534" max="12534" width="12.42578125" style="1" customWidth="1"/>
    <col min="12535" max="12535" width="23.7109375" style="1" customWidth="1"/>
    <col min="12536" max="12537" width="15.5703125" style="1" customWidth="1"/>
    <col min="12538" max="12784" width="9.140625" style="1"/>
    <col min="12785" max="12785" width="5.85546875" style="1" customWidth="1"/>
    <col min="12786" max="12786" width="8.140625" style="1" customWidth="1"/>
    <col min="12787" max="12787" width="48" style="1" customWidth="1"/>
    <col min="12788" max="12788" width="22.5703125" style="1" customWidth="1"/>
    <col min="12789" max="12789" width="14.7109375" style="1" customWidth="1"/>
    <col min="12790" max="12790" width="12.42578125" style="1" customWidth="1"/>
    <col min="12791" max="12791" width="23.7109375" style="1" customWidth="1"/>
    <col min="12792" max="12793" width="15.5703125" style="1" customWidth="1"/>
    <col min="12794" max="13040" width="9.140625" style="1"/>
    <col min="13041" max="13041" width="5.85546875" style="1" customWidth="1"/>
    <col min="13042" max="13042" width="8.140625" style="1" customWidth="1"/>
    <col min="13043" max="13043" width="48" style="1" customWidth="1"/>
    <col min="13044" max="13044" width="22.5703125" style="1" customWidth="1"/>
    <col min="13045" max="13045" width="14.7109375" style="1" customWidth="1"/>
    <col min="13046" max="13046" width="12.42578125" style="1" customWidth="1"/>
    <col min="13047" max="13047" width="23.7109375" style="1" customWidth="1"/>
    <col min="13048" max="13049" width="15.5703125" style="1" customWidth="1"/>
    <col min="13050" max="13296" width="9.140625" style="1"/>
    <col min="13297" max="13297" width="5.85546875" style="1" customWidth="1"/>
    <col min="13298" max="13298" width="8.140625" style="1" customWidth="1"/>
    <col min="13299" max="13299" width="48" style="1" customWidth="1"/>
    <col min="13300" max="13300" width="22.5703125" style="1" customWidth="1"/>
    <col min="13301" max="13301" width="14.7109375" style="1" customWidth="1"/>
    <col min="13302" max="13302" width="12.42578125" style="1" customWidth="1"/>
    <col min="13303" max="13303" width="23.7109375" style="1" customWidth="1"/>
    <col min="13304" max="13305" width="15.5703125" style="1" customWidth="1"/>
    <col min="13306" max="13552" width="9.140625" style="1"/>
    <col min="13553" max="13553" width="5.85546875" style="1" customWidth="1"/>
    <col min="13554" max="13554" width="8.140625" style="1" customWidth="1"/>
    <col min="13555" max="13555" width="48" style="1" customWidth="1"/>
    <col min="13556" max="13556" width="22.5703125" style="1" customWidth="1"/>
    <col min="13557" max="13557" width="14.7109375" style="1" customWidth="1"/>
    <col min="13558" max="13558" width="12.42578125" style="1" customWidth="1"/>
    <col min="13559" max="13559" width="23.7109375" style="1" customWidth="1"/>
    <col min="13560" max="13561" width="15.5703125" style="1" customWidth="1"/>
    <col min="13562" max="13808" width="9.140625" style="1"/>
    <col min="13809" max="13809" width="5.85546875" style="1" customWidth="1"/>
    <col min="13810" max="13810" width="8.140625" style="1" customWidth="1"/>
    <col min="13811" max="13811" width="48" style="1" customWidth="1"/>
    <col min="13812" max="13812" width="22.5703125" style="1" customWidth="1"/>
    <col min="13813" max="13813" width="14.7109375" style="1" customWidth="1"/>
    <col min="13814" max="13814" width="12.42578125" style="1" customWidth="1"/>
    <col min="13815" max="13815" width="23.7109375" style="1" customWidth="1"/>
    <col min="13816" max="13817" width="15.5703125" style="1" customWidth="1"/>
    <col min="13818" max="14064" width="9.140625" style="1"/>
    <col min="14065" max="14065" width="5.85546875" style="1" customWidth="1"/>
    <col min="14066" max="14066" width="8.140625" style="1" customWidth="1"/>
    <col min="14067" max="14067" width="48" style="1" customWidth="1"/>
    <col min="14068" max="14068" width="22.5703125" style="1" customWidth="1"/>
    <col min="14069" max="14069" width="14.7109375" style="1" customWidth="1"/>
    <col min="14070" max="14070" width="12.42578125" style="1" customWidth="1"/>
    <col min="14071" max="14071" width="23.7109375" style="1" customWidth="1"/>
    <col min="14072" max="14073" width="15.5703125" style="1" customWidth="1"/>
    <col min="14074" max="14320" width="9.140625" style="1"/>
    <col min="14321" max="14321" width="5.85546875" style="1" customWidth="1"/>
    <col min="14322" max="14322" width="8.140625" style="1" customWidth="1"/>
    <col min="14323" max="14323" width="48" style="1" customWidth="1"/>
    <col min="14324" max="14324" width="22.5703125" style="1" customWidth="1"/>
    <col min="14325" max="14325" width="14.7109375" style="1" customWidth="1"/>
    <col min="14326" max="14326" width="12.42578125" style="1" customWidth="1"/>
    <col min="14327" max="14327" width="23.7109375" style="1" customWidth="1"/>
    <col min="14328" max="14329" width="15.5703125" style="1" customWidth="1"/>
    <col min="14330" max="14576" width="9.140625" style="1"/>
    <col min="14577" max="14577" width="5.85546875" style="1" customWidth="1"/>
    <col min="14578" max="14578" width="8.140625" style="1" customWidth="1"/>
    <col min="14579" max="14579" width="48" style="1" customWidth="1"/>
    <col min="14580" max="14580" width="22.5703125" style="1" customWidth="1"/>
    <col min="14581" max="14581" width="14.7109375" style="1" customWidth="1"/>
    <col min="14582" max="14582" width="12.42578125" style="1" customWidth="1"/>
    <col min="14583" max="14583" width="23.7109375" style="1" customWidth="1"/>
    <col min="14584" max="14585" width="15.5703125" style="1" customWidth="1"/>
    <col min="14586" max="14832" width="9.140625" style="1"/>
    <col min="14833" max="14833" width="5.85546875" style="1" customWidth="1"/>
    <col min="14834" max="14834" width="8.140625" style="1" customWidth="1"/>
    <col min="14835" max="14835" width="48" style="1" customWidth="1"/>
    <col min="14836" max="14836" width="22.5703125" style="1" customWidth="1"/>
    <col min="14837" max="14837" width="14.7109375" style="1" customWidth="1"/>
    <col min="14838" max="14838" width="12.42578125" style="1" customWidth="1"/>
    <col min="14839" max="14839" width="23.7109375" style="1" customWidth="1"/>
    <col min="14840" max="14841" width="15.5703125" style="1" customWidth="1"/>
    <col min="14842" max="15088" width="9.140625" style="1"/>
    <col min="15089" max="15089" width="5.85546875" style="1" customWidth="1"/>
    <col min="15090" max="15090" width="8.140625" style="1" customWidth="1"/>
    <col min="15091" max="15091" width="48" style="1" customWidth="1"/>
    <col min="15092" max="15092" width="22.5703125" style="1" customWidth="1"/>
    <col min="15093" max="15093" width="14.7109375" style="1" customWidth="1"/>
    <col min="15094" max="15094" width="12.42578125" style="1" customWidth="1"/>
    <col min="15095" max="15095" width="23.7109375" style="1" customWidth="1"/>
    <col min="15096" max="15097" width="15.5703125" style="1" customWidth="1"/>
    <col min="15098" max="15344" width="9.140625" style="1"/>
    <col min="15345" max="15345" width="5.85546875" style="1" customWidth="1"/>
    <col min="15346" max="15346" width="8.140625" style="1" customWidth="1"/>
    <col min="15347" max="15347" width="48" style="1" customWidth="1"/>
    <col min="15348" max="15348" width="22.5703125" style="1" customWidth="1"/>
    <col min="15349" max="15349" width="14.7109375" style="1" customWidth="1"/>
    <col min="15350" max="15350" width="12.42578125" style="1" customWidth="1"/>
    <col min="15351" max="15351" width="23.7109375" style="1" customWidth="1"/>
    <col min="15352" max="15353" width="15.5703125" style="1" customWidth="1"/>
    <col min="15354" max="15600" width="9.140625" style="1"/>
    <col min="15601" max="15601" width="5.85546875" style="1" customWidth="1"/>
    <col min="15602" max="15602" width="8.140625" style="1" customWidth="1"/>
    <col min="15603" max="15603" width="48" style="1" customWidth="1"/>
    <col min="15604" max="15604" width="22.5703125" style="1" customWidth="1"/>
    <col min="15605" max="15605" width="14.7109375" style="1" customWidth="1"/>
    <col min="15606" max="15606" width="12.42578125" style="1" customWidth="1"/>
    <col min="15607" max="15607" width="23.7109375" style="1" customWidth="1"/>
    <col min="15608" max="15609" width="15.5703125" style="1" customWidth="1"/>
    <col min="15610" max="15856" width="9.140625" style="1"/>
    <col min="15857" max="15857" width="5.85546875" style="1" customWidth="1"/>
    <col min="15858" max="15858" width="8.140625" style="1" customWidth="1"/>
    <col min="15859" max="15859" width="48" style="1" customWidth="1"/>
    <col min="15860" max="15860" width="22.5703125" style="1" customWidth="1"/>
    <col min="15861" max="15861" width="14.7109375" style="1" customWidth="1"/>
    <col min="15862" max="15862" width="12.42578125" style="1" customWidth="1"/>
    <col min="15863" max="15863" width="23.7109375" style="1" customWidth="1"/>
    <col min="15864" max="15865" width="15.5703125" style="1" customWidth="1"/>
    <col min="15866" max="16112" width="9.140625" style="1"/>
    <col min="16113" max="16113" width="5.85546875" style="1" customWidth="1"/>
    <col min="16114" max="16114" width="8.140625" style="1" customWidth="1"/>
    <col min="16115" max="16115" width="48" style="1" customWidth="1"/>
    <col min="16116" max="16116" width="22.5703125" style="1" customWidth="1"/>
    <col min="16117" max="16117" width="14.7109375" style="1" customWidth="1"/>
    <col min="16118" max="16118" width="12.42578125" style="1" customWidth="1"/>
    <col min="16119" max="16119" width="23.7109375" style="1" customWidth="1"/>
    <col min="16120" max="16121" width="15.5703125" style="1" customWidth="1"/>
    <col min="16122" max="16364" width="9.140625" style="1"/>
    <col min="16365" max="16384" width="8.85546875" style="1" customWidth="1"/>
  </cols>
  <sheetData>
    <row r="1" spans="1:3" s="30" customFormat="1" x14ac:dyDescent="0.25">
      <c r="C1" s="17"/>
    </row>
    <row r="2" spans="1:3" s="33" customFormat="1" ht="55.5" customHeight="1" x14ac:dyDescent="0.25">
      <c r="A2" s="93" t="s">
        <v>113</v>
      </c>
      <c r="B2" s="94"/>
      <c r="C2" s="94"/>
    </row>
    <row r="3" spans="1:3" s="36" customFormat="1" ht="18.75" x14ac:dyDescent="0.3">
      <c r="A3" s="34"/>
      <c r="B3" s="35"/>
      <c r="C3" s="62"/>
    </row>
    <row r="4" spans="1:3" s="32" customFormat="1" ht="37.15" customHeight="1" x14ac:dyDescent="0.25">
      <c r="A4" s="54">
        <v>1</v>
      </c>
      <c r="B4" s="55" t="s">
        <v>65</v>
      </c>
      <c r="C4" s="67">
        <v>1123706.99</v>
      </c>
    </row>
    <row r="5" spans="1:3" s="32" customFormat="1" ht="37.15" customHeight="1" x14ac:dyDescent="0.25">
      <c r="A5" s="54">
        <v>2</v>
      </c>
      <c r="B5" s="55" t="s">
        <v>94</v>
      </c>
      <c r="C5" s="67">
        <f>1450*12</f>
        <v>17400</v>
      </c>
    </row>
    <row r="6" spans="1:3" s="32" customFormat="1" ht="37.15" customHeight="1" x14ac:dyDescent="0.25">
      <c r="A6" s="54">
        <v>3</v>
      </c>
      <c r="B6" s="55" t="s">
        <v>95</v>
      </c>
      <c r="C6" s="67">
        <v>15700</v>
      </c>
    </row>
    <row r="7" spans="1:3" s="30" customFormat="1" ht="34.15" customHeight="1" x14ac:dyDescent="0.25">
      <c r="A7" s="56">
        <v>4</v>
      </c>
      <c r="B7" s="55" t="s">
        <v>66</v>
      </c>
      <c r="C7" s="68">
        <v>1142856.28</v>
      </c>
    </row>
    <row r="8" spans="1:3" s="30" customFormat="1" ht="25.9" customHeight="1" x14ac:dyDescent="0.25">
      <c r="A8" s="56">
        <v>5</v>
      </c>
      <c r="B8" s="55" t="s">
        <v>67</v>
      </c>
      <c r="C8" s="68">
        <f>C4-C7</f>
        <v>-19149.290000000037</v>
      </c>
    </row>
    <row r="9" spans="1:3" s="30" customFormat="1" ht="25.9" customHeight="1" x14ac:dyDescent="0.25">
      <c r="A9" s="56">
        <v>6</v>
      </c>
      <c r="B9" s="55" t="s">
        <v>68</v>
      </c>
      <c r="C9" s="82">
        <v>1</v>
      </c>
    </row>
    <row r="10" spans="1:3" ht="53.45" customHeight="1" x14ac:dyDescent="0.25">
      <c r="A10" s="57" t="s">
        <v>0</v>
      </c>
      <c r="B10" s="57" t="s">
        <v>1</v>
      </c>
      <c r="C10" s="58" t="s">
        <v>69</v>
      </c>
    </row>
    <row r="11" spans="1:3" ht="54" customHeight="1" x14ac:dyDescent="0.25">
      <c r="A11" s="4">
        <v>1</v>
      </c>
      <c r="B11" s="6" t="s">
        <v>9</v>
      </c>
      <c r="C11" s="8">
        <f>янв!G8+фев!G8+мар!G8+апр!G8+май!G8+июнь!G8+июль!G8+авг!G8+сен!G8+окт!G8+ноя!G8+дек!G8</f>
        <v>16281.1</v>
      </c>
    </row>
    <row r="12" spans="1:3" ht="54" customHeight="1" x14ac:dyDescent="0.25">
      <c r="A12" s="4">
        <f t="shared" ref="A12:A30" si="0">A11+1</f>
        <v>2</v>
      </c>
      <c r="B12" s="6" t="s">
        <v>42</v>
      </c>
      <c r="C12" s="8">
        <f>янв!G9+фев!G9+мар!G9+апр!G9+май!G9+июнь!G9+июль!G9+авг!G9+сен!G9+окт!G9+ноя!G9+дек!G9</f>
        <v>4167.6500000000005</v>
      </c>
    </row>
    <row r="13" spans="1:3" ht="57" customHeight="1" x14ac:dyDescent="0.25">
      <c r="A13" s="4">
        <f t="shared" si="0"/>
        <v>3</v>
      </c>
      <c r="B13" s="6" t="s">
        <v>13</v>
      </c>
      <c r="C13" s="8">
        <f>янв!G10+фев!G10+мар!G10+апр!G10+май!G10+июнь!G10+июль!G10+авг!G10+сен!G10+окт!G10+ноя!G10+дек!G10</f>
        <v>7906.8499999999985</v>
      </c>
    </row>
    <row r="14" spans="1:3" ht="48.75" customHeight="1" x14ac:dyDescent="0.25">
      <c r="A14" s="4">
        <f t="shared" si="0"/>
        <v>4</v>
      </c>
      <c r="B14" s="6" t="s">
        <v>14</v>
      </c>
      <c r="C14" s="8">
        <f>янв!G11+фев!G11+мар!G11+апр!G11+май!G11+июнь!G11+июль!G11+авг!G11+сен!G11+окт!G11+ноя!G11+дек!G11</f>
        <v>3271.8000000000006</v>
      </c>
    </row>
    <row r="15" spans="1:3" ht="69.75" customHeight="1" x14ac:dyDescent="0.25">
      <c r="A15" s="4">
        <f t="shared" si="0"/>
        <v>5</v>
      </c>
      <c r="B15" s="6" t="s">
        <v>16</v>
      </c>
      <c r="C15" s="8">
        <f>янв!G12+фев!G12+мар!G12+апр!G12+май!G12+июнь!G12+июль!G12+авг!G12+сен!G12+окт!G12+ноя!G12+дек!G12</f>
        <v>1869.5999999999997</v>
      </c>
    </row>
    <row r="16" spans="1:3" ht="49.5" customHeight="1" x14ac:dyDescent="0.25">
      <c r="A16" s="4">
        <f t="shared" si="0"/>
        <v>6</v>
      </c>
      <c r="B16" s="6" t="s">
        <v>19</v>
      </c>
      <c r="C16" s="8">
        <f>янв!G13+фев!G13+мар!G13+апр!G13+май!G13+июнь!G13+июль!G13+авг!G13+сен!G13+окт!G13+ноя!G13+дек!G13</f>
        <v>9776.4499999999989</v>
      </c>
    </row>
    <row r="17" spans="1:3" ht="49.5" customHeight="1" x14ac:dyDescent="0.25">
      <c r="A17" s="4">
        <f t="shared" si="0"/>
        <v>7</v>
      </c>
      <c r="B17" s="6" t="s">
        <v>43</v>
      </c>
      <c r="C17" s="8">
        <f>янв!G14+фев!G14+мар!G14+апр!G14+май!G14+июнь!G14+июль!G14+авг!G14+сен!G14+окт!G14+ноя!G14+дек!G14</f>
        <v>8841.6500000000015</v>
      </c>
    </row>
    <row r="18" spans="1:3" ht="50.25" customHeight="1" x14ac:dyDescent="0.25">
      <c r="A18" s="4">
        <f t="shared" si="0"/>
        <v>8</v>
      </c>
      <c r="B18" s="16" t="s">
        <v>41</v>
      </c>
      <c r="C18" s="8">
        <f>янв!G15+фев!G15+мар!G15+апр!G15+май!G15+июнь!G15+июль!G15+авг!G15+сен!G15+окт!G15+ноя!G15+дек!G15</f>
        <v>9309.0499999999993</v>
      </c>
    </row>
    <row r="19" spans="1:3" ht="33" customHeight="1" x14ac:dyDescent="0.25">
      <c r="A19" s="4">
        <f t="shared" si="0"/>
        <v>9</v>
      </c>
      <c r="B19" s="6" t="s">
        <v>44</v>
      </c>
      <c r="C19" s="8">
        <f>янв!G16+фев!G16+мар!G16+апр!G16+май!G16+июнь!G16+июль!G16+авг!G16+сен!G16+окт!G16+ноя!G16+дек!G16</f>
        <v>26018.600000000006</v>
      </c>
    </row>
    <row r="20" spans="1:3" ht="23.25" customHeight="1" x14ac:dyDescent="0.25">
      <c r="A20" s="4">
        <f t="shared" si="0"/>
        <v>10</v>
      </c>
      <c r="B20" s="6" t="s">
        <v>23</v>
      </c>
      <c r="C20" s="8">
        <f>янв!G17+фев!G17+мар!G17+апр!G17+май!G17+июнь!G17+июль!G17+авг!G17+сен!G17+окт!G17+ноя!G17+дек!G17</f>
        <v>21850.95</v>
      </c>
    </row>
    <row r="21" spans="1:3" ht="26.25" customHeight="1" x14ac:dyDescent="0.25">
      <c r="A21" s="4">
        <f t="shared" si="0"/>
        <v>11</v>
      </c>
      <c r="B21" s="6" t="s">
        <v>24</v>
      </c>
      <c r="C21" s="8">
        <f>янв!G18+фев!G18+мар!G18+апр!G18+май!G18+июнь!G18+июль!G18+авг!G18+сен!G18+окт!G18+ноя!G18+дек!G18</f>
        <v>2337</v>
      </c>
    </row>
    <row r="22" spans="1:3" ht="75.75" customHeight="1" x14ac:dyDescent="0.25">
      <c r="A22" s="4">
        <f t="shared" si="0"/>
        <v>12</v>
      </c>
      <c r="B22" s="6" t="s">
        <v>26</v>
      </c>
      <c r="C22" s="8">
        <f>янв!G19+фев!G19+мар!G19+апр!G19+май!G19+июнь!G19+июль!G19+авг!G19+сен!G19+окт!G19+ноя!G19+дек!G19</f>
        <v>4167.6500000000005</v>
      </c>
    </row>
    <row r="23" spans="1:3" ht="16.5" x14ac:dyDescent="0.25">
      <c r="A23" s="4">
        <f t="shared" si="0"/>
        <v>13</v>
      </c>
      <c r="B23" s="19" t="s">
        <v>48</v>
      </c>
      <c r="C23" s="8">
        <f>янв!G20+фев!G20+мар!G20+апр!G20+май!G20+июнь!G20+июль!G20+авг!G20+сен!G20+окт!G20+ноя!G20+дек!G20</f>
        <v>13009.300000000003</v>
      </c>
    </row>
    <row r="24" spans="1:3" x14ac:dyDescent="0.25">
      <c r="A24" s="4">
        <f t="shared" si="0"/>
        <v>14</v>
      </c>
      <c r="B24" s="16" t="s">
        <v>45</v>
      </c>
      <c r="C24" s="8">
        <f>янв!G21+фев!G21+мар!G21+апр!G21+май!G21+июнь!G21+июль!G21+авг!G21+сен!G21+окт!G21+ноя!G21+дек!G21</f>
        <v>101347.90000000002</v>
      </c>
    </row>
    <row r="25" spans="1:3" ht="31.5" x14ac:dyDescent="0.25">
      <c r="A25" s="4">
        <f t="shared" si="0"/>
        <v>15</v>
      </c>
      <c r="B25" s="16" t="s">
        <v>61</v>
      </c>
      <c r="C25" s="8">
        <f>янв!G22+фев!G22+мар!G22+апр!G22+май!G22+июнь!G22+июль!G22+авг!G22+сен!G22+окт!G22+ноя!G22+дек!G22</f>
        <v>153852.5</v>
      </c>
    </row>
    <row r="26" spans="1:3" x14ac:dyDescent="0.25">
      <c r="A26" s="4">
        <f t="shared" si="0"/>
        <v>16</v>
      </c>
      <c r="B26" s="11" t="s">
        <v>32</v>
      </c>
      <c r="C26" s="8">
        <f>янв!G23+фев!G23+мар!G23+апр!G23+май!G23+июнь!G23+июль!G23+авг!G23+сен!G23+окт!G23+ноя!G23+дек!G23</f>
        <v>195400.55359999996</v>
      </c>
    </row>
    <row r="27" spans="1:3" x14ac:dyDescent="0.25">
      <c r="A27" s="4">
        <f t="shared" si="0"/>
        <v>17</v>
      </c>
      <c r="B27" s="11" t="s">
        <v>34</v>
      </c>
      <c r="C27" s="8">
        <f>янв!G24+фев!G24+мар!G24+апр!G24+май!G24+июнь!G24+июль!G24+авг!G24+сен!G24+окт!G24+ноя!G24+дек!G24</f>
        <v>86468.999999999985</v>
      </c>
    </row>
    <row r="28" spans="1:3" x14ac:dyDescent="0.25">
      <c r="A28" s="4">
        <f t="shared" si="0"/>
        <v>18</v>
      </c>
      <c r="B28" s="11" t="s">
        <v>35</v>
      </c>
      <c r="C28" s="8">
        <f>янв!G25+фев!G25+мар!G25+апр!G25+май!G25+июнь!G25+июль!G25+авг!G25+сен!G25+окт!G25+ноя!G25+дек!G25</f>
        <v>12074.500000000002</v>
      </c>
    </row>
    <row r="29" spans="1:3" ht="27" customHeight="1" x14ac:dyDescent="0.25">
      <c r="A29" s="4">
        <f t="shared" si="0"/>
        <v>19</v>
      </c>
      <c r="B29" s="79" t="s">
        <v>37</v>
      </c>
      <c r="C29" s="8">
        <f>янв!G26+фев!G26+мар!G26+апр!G26+май!G26+июнь!G26+июль!G26+авг!G26+сен!G26+окт!G26+ноя!G26+дек!G26</f>
        <v>68357.250000000015</v>
      </c>
    </row>
    <row r="30" spans="1:3" s="3" customFormat="1" ht="47.25" x14ac:dyDescent="0.25">
      <c r="A30" s="4">
        <f t="shared" si="0"/>
        <v>20</v>
      </c>
      <c r="B30" s="25" t="s">
        <v>38</v>
      </c>
      <c r="C30" s="8">
        <f>янв!G27+фев!G27+мар!G27+апр!G27+май!G27+июнь!G27+июль!G27+авг!G27+сен!G27+окт!G27+ноя!G27+дек!G27</f>
        <v>143336</v>
      </c>
    </row>
    <row r="31" spans="1:3" s="20" customFormat="1" x14ac:dyDescent="0.25">
      <c r="A31" s="88" t="s">
        <v>40</v>
      </c>
      <c r="B31" s="88"/>
      <c r="C31" s="8">
        <f>SUM(C11:C30)</f>
        <v>889645.35360000003</v>
      </c>
    </row>
    <row r="32" spans="1:3" s="32" customFormat="1" x14ac:dyDescent="0.25">
      <c r="A32" s="49" t="s">
        <v>39</v>
      </c>
      <c r="B32" s="49"/>
      <c r="C32" s="8"/>
    </row>
    <row r="33" spans="1:3" s="3" customFormat="1" ht="56.25" customHeight="1" x14ac:dyDescent="0.25">
      <c r="A33" s="59" t="s">
        <v>0</v>
      </c>
      <c r="B33" s="59" t="s">
        <v>1</v>
      </c>
      <c r="C33" s="58" t="s">
        <v>69</v>
      </c>
    </row>
    <row r="34" spans="1:3" s="3" customFormat="1" ht="28.15" customHeight="1" x14ac:dyDescent="0.25">
      <c r="A34" s="21">
        <v>1</v>
      </c>
      <c r="B34" s="23" t="s">
        <v>39</v>
      </c>
      <c r="C34" s="8">
        <f>янв!G31+фев!G31+мар!G31+апр!G31+май!G31+июнь!G31+июль!G31+авг!G31+сен!G31+окт!G31+ноя!G31+дек!G31</f>
        <v>89858.69</v>
      </c>
    </row>
    <row r="35" spans="1:3" s="3" customFormat="1" ht="34.5" customHeight="1" x14ac:dyDescent="0.25">
      <c r="A35" s="44">
        <v>2</v>
      </c>
      <c r="B35" s="45" t="s">
        <v>6</v>
      </c>
      <c r="C35" s="8">
        <f>янв!G32+фев!G32+мар!G32+апр!G32+май!G32+июнь!G32+июль!G32+авг!G32+сен!G32+окт!G32+ноя!G32+дек!G32</f>
        <v>24561.599999999999</v>
      </c>
    </row>
    <row r="36" spans="1:3" s="3" customFormat="1" ht="28.15" customHeight="1" x14ac:dyDescent="0.25">
      <c r="A36" s="44">
        <v>3</v>
      </c>
      <c r="B36" s="45" t="s">
        <v>8</v>
      </c>
      <c r="C36" s="8">
        <f>янв!G33+фев!G33+мар!G33+апр!G33+май!G33+июнь!G33+июль!G33+авг!G33+сен!G33+окт!G33+ноя!G33+дек!G33</f>
        <v>17724</v>
      </c>
    </row>
    <row r="37" spans="1:3" s="26" customFormat="1" x14ac:dyDescent="0.25">
      <c r="A37" s="90" t="s">
        <v>40</v>
      </c>
      <c r="B37" s="90"/>
      <c r="C37" s="28">
        <f>SUM(C34:C36)</f>
        <v>132144.29</v>
      </c>
    </row>
    <row r="38" spans="1:3" s="20" customFormat="1" x14ac:dyDescent="0.25">
      <c r="A38" s="88" t="s">
        <v>49</v>
      </c>
      <c r="B38" s="88"/>
      <c r="C38" s="27">
        <f>C37+C31</f>
        <v>1021789.6436000001</v>
      </c>
    </row>
    <row r="39" spans="1:3" s="51" customFormat="1" x14ac:dyDescent="0.25">
      <c r="A39" s="60"/>
      <c r="B39" s="61" t="s">
        <v>70</v>
      </c>
      <c r="C39" s="69">
        <f>C4-C38+C5</f>
        <v>119317.34639999992</v>
      </c>
    </row>
    <row r="40" spans="1:3" s="40" customFormat="1" ht="35.25" customHeight="1" x14ac:dyDescent="0.3">
      <c r="A40" s="47"/>
      <c r="B40" s="48"/>
      <c r="C40" s="63"/>
    </row>
    <row r="41" spans="1:3" s="40" customFormat="1" ht="21" customHeight="1" x14ac:dyDescent="0.3">
      <c r="A41" s="47"/>
      <c r="B41" s="48"/>
      <c r="C41" s="63"/>
    </row>
    <row r="42" spans="1:3" s="40" customFormat="1" ht="26.25" customHeight="1" x14ac:dyDescent="0.3">
      <c r="A42" s="46"/>
      <c r="B42" s="50"/>
      <c r="C42" s="64"/>
    </row>
    <row r="43" spans="1:3" s="40" customFormat="1" ht="24" customHeight="1" x14ac:dyDescent="0.3">
      <c r="A43" s="46"/>
      <c r="B43" s="50"/>
      <c r="C43" s="64"/>
    </row>
    <row r="44" spans="1:3" s="40" customFormat="1" ht="33" customHeight="1" x14ac:dyDescent="0.3">
      <c r="A44" s="46"/>
      <c r="B44" s="50"/>
      <c r="C44" s="64"/>
    </row>
    <row r="45" spans="1:3" s="51" customFormat="1" ht="18.75" x14ac:dyDescent="0.3">
      <c r="A45" s="52"/>
      <c r="B45" s="52"/>
      <c r="C45" s="42"/>
    </row>
    <row r="46" spans="1:3" s="51" customFormat="1" ht="18.75" x14ac:dyDescent="0.3">
      <c r="A46" s="52"/>
      <c r="B46" s="52"/>
      <c r="C46" s="42"/>
    </row>
    <row r="47" spans="1:3" s="51" customFormat="1" ht="18.75" x14ac:dyDescent="0.3">
      <c r="A47" s="52"/>
      <c r="B47" s="52"/>
      <c r="C47" s="42"/>
    </row>
    <row r="48" spans="1:3" s="51" customFormat="1" ht="18.75" x14ac:dyDescent="0.3">
      <c r="A48" s="52"/>
      <c r="B48" s="52"/>
      <c r="C48" s="42"/>
    </row>
    <row r="49" spans="1:3" s="51" customFormat="1" ht="18.75" x14ac:dyDescent="0.3">
      <c r="A49" s="52"/>
      <c r="B49" s="52"/>
      <c r="C49" s="42"/>
    </row>
    <row r="50" spans="1:3" s="51" customFormat="1" ht="18.75" x14ac:dyDescent="0.3">
      <c r="A50" s="52"/>
      <c r="B50" s="52"/>
      <c r="C50" s="42"/>
    </row>
    <row r="51" spans="1:3" s="30" customFormat="1" ht="18" x14ac:dyDescent="0.25">
      <c r="A51" s="53"/>
      <c r="B51" s="53"/>
      <c r="C51" s="43"/>
    </row>
    <row r="52" spans="1:3" s="30" customFormat="1" ht="18" x14ac:dyDescent="0.25">
      <c r="A52" s="53"/>
      <c r="B52" s="53"/>
      <c r="C52" s="43"/>
    </row>
    <row r="53" spans="1:3" s="30" customFormat="1" ht="18" x14ac:dyDescent="0.25">
      <c r="A53" s="53"/>
      <c r="B53" s="53"/>
      <c r="C53" s="17"/>
    </row>
    <row r="54" spans="1:3" s="30" customFormat="1" ht="18" x14ac:dyDescent="0.25">
      <c r="A54" s="53"/>
      <c r="B54" s="53"/>
      <c r="C54" s="43"/>
    </row>
    <row r="55" spans="1:3" s="30" customFormat="1" ht="18" x14ac:dyDescent="0.25">
      <c r="A55" s="53"/>
      <c r="B55" s="53"/>
      <c r="C55" s="43"/>
    </row>
    <row r="56" spans="1:3" s="30" customFormat="1" ht="18" x14ac:dyDescent="0.25">
      <c r="A56" s="53"/>
      <c r="B56" s="53"/>
      <c r="C56" s="43"/>
    </row>
    <row r="57" spans="1:3" s="30" customFormat="1" ht="18" x14ac:dyDescent="0.25">
      <c r="A57" s="53"/>
      <c r="B57" s="53"/>
      <c r="C57" s="43"/>
    </row>
    <row r="58" spans="1:3" s="30" customFormat="1" ht="18" x14ac:dyDescent="0.25">
      <c r="A58" s="53"/>
      <c r="B58" s="53"/>
      <c r="C58" s="43"/>
    </row>
    <row r="59" spans="1:3" s="30" customFormat="1" x14ac:dyDescent="0.25">
      <c r="C59" s="17"/>
    </row>
    <row r="60" spans="1:3" s="30" customFormat="1" x14ac:dyDescent="0.25">
      <c r="C60" s="17"/>
    </row>
    <row r="61" spans="1:3" s="30" customFormat="1" x14ac:dyDescent="0.25">
      <c r="C61" s="17"/>
    </row>
    <row r="62" spans="1:3" s="30" customFormat="1" x14ac:dyDescent="0.25">
      <c r="C62" s="17"/>
    </row>
    <row r="63" spans="1:3" s="30" customFormat="1" x14ac:dyDescent="0.25">
      <c r="C63" s="17"/>
    </row>
  </sheetData>
  <mergeCells count="4">
    <mergeCell ref="A38:B38"/>
    <mergeCell ref="A31:B31"/>
    <mergeCell ref="A37:B37"/>
    <mergeCell ref="A2:C2"/>
  </mergeCells>
  <pageMargins left="0.76" right="0.31496062992125984" top="0.16" bottom="0.16" header="0.16" footer="0.16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4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74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0"/>
      <c r="E3" s="70"/>
      <c r="F3" s="70"/>
      <c r="G3" s="65">
        <v>44620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63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64</v>
      </c>
      <c r="C27" s="13" t="s">
        <v>10</v>
      </c>
      <c r="D27" s="14">
        <v>2.98</v>
      </c>
      <c r="E27" s="7">
        <v>3895</v>
      </c>
      <c r="F27" s="10" t="s">
        <v>21</v>
      </c>
      <c r="G27" s="8">
        <f t="shared" si="1"/>
        <v>11607.1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74098.587599999999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f>2606.07+2489.99</f>
        <v>5096.0599999999995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5096.0599999999995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79194.647599999997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73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75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59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77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1"/>
      <c r="E3" s="71"/>
      <c r="F3" s="71"/>
      <c r="G3" s="65">
        <v>44651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63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64</v>
      </c>
      <c r="C27" s="13" t="s">
        <v>10</v>
      </c>
      <c r="D27" s="14">
        <v>2.98</v>
      </c>
      <c r="E27" s="7">
        <v>3895</v>
      </c>
      <c r="F27" s="10" t="s">
        <v>21</v>
      </c>
      <c r="G27" s="8">
        <f t="shared" si="1"/>
        <v>11607.1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74098.587599999999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v>0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0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74098.587599999999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76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78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59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25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80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2"/>
      <c r="E3" s="72"/>
      <c r="F3" s="72"/>
      <c r="G3" s="65">
        <v>44681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64</v>
      </c>
      <c r="C27" s="13" t="s">
        <v>10</v>
      </c>
      <c r="D27" s="14">
        <v>2.98</v>
      </c>
      <c r="E27" s="7">
        <v>3895</v>
      </c>
      <c r="F27" s="10" t="s">
        <v>21</v>
      </c>
      <c r="G27" s="8">
        <f t="shared" si="1"/>
        <v>11607.1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74098.587599999999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f>24595.1+2980</f>
        <v>27575.1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27575.1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101673.6876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79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83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85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3"/>
      <c r="E3" s="73"/>
      <c r="F3" s="73"/>
      <c r="G3" s="65">
        <v>44712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64</v>
      </c>
      <c r="C27" s="13" t="s">
        <v>10</v>
      </c>
      <c r="D27" s="14">
        <v>2.98</v>
      </c>
      <c r="E27" s="7">
        <v>3895</v>
      </c>
      <c r="F27" s="10" t="s">
        <v>21</v>
      </c>
      <c r="G27" s="8">
        <f t="shared" si="1"/>
        <v>11607.1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74098.587599999999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v>1520.73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1520.73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75619.317599999995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84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86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6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88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4"/>
      <c r="E3" s="74"/>
      <c r="F3" s="74"/>
      <c r="G3" s="65">
        <v>44742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64</v>
      </c>
      <c r="C27" s="13" t="s">
        <v>10</v>
      </c>
      <c r="D27" s="14">
        <v>2.98</v>
      </c>
      <c r="E27" s="7">
        <v>3895</v>
      </c>
      <c r="F27" s="10" t="s">
        <v>21</v>
      </c>
      <c r="G27" s="8">
        <f t="shared" si="1"/>
        <v>11607.1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74098.587599999999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v>1041.04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1041.04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75139.627599999993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87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89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3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90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5"/>
      <c r="E3" s="75"/>
      <c r="F3" s="75"/>
      <c r="G3" s="65">
        <v>44773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91</v>
      </c>
      <c r="C27" s="13" t="s">
        <v>10</v>
      </c>
      <c r="D27" s="14">
        <v>3.11</v>
      </c>
      <c r="E27" s="7">
        <v>3895</v>
      </c>
      <c r="F27" s="10" t="s">
        <v>21</v>
      </c>
      <c r="G27" s="8">
        <f t="shared" si="1"/>
        <v>12113.449999999999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74604.937600000005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v>4835.96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4835.96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79440.897600000011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92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93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22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96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6"/>
      <c r="E3" s="76"/>
      <c r="F3" s="76"/>
      <c r="G3" s="65">
        <v>44804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91</v>
      </c>
      <c r="C27" s="13" t="s">
        <v>10</v>
      </c>
      <c r="D27" s="14">
        <v>3.11</v>
      </c>
      <c r="E27" s="7">
        <v>3895</v>
      </c>
      <c r="F27" s="10" t="s">
        <v>21</v>
      </c>
      <c r="G27" s="8">
        <f t="shared" si="1"/>
        <v>12113.449999999999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74604.937600000005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v>0</v>
      </c>
    </row>
    <row r="32" spans="1:7" s="3" customFormat="1" ht="36.6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f>D32*E32</f>
        <v>24561.599999999999</v>
      </c>
    </row>
    <row r="33" spans="1:7" s="3" customFormat="1" ht="34.5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f>D33*E33</f>
        <v>17724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42285.599999999999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116890.53760000001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97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98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13" zoomScale="70" zoomScaleNormal="70" workbookViewId="0">
      <selection activeCell="A39" sqref="A39:G39"/>
    </sheetView>
  </sheetViews>
  <sheetFormatPr defaultRowHeight="15.75" x14ac:dyDescent="0.25"/>
  <cols>
    <col min="1" max="1" width="16.28515625" style="1" customWidth="1"/>
    <col min="2" max="2" width="48" style="1" customWidth="1"/>
    <col min="3" max="3" width="24.28515625" style="1" customWidth="1"/>
    <col min="4" max="4" width="14.7109375" style="1" customWidth="1"/>
    <col min="5" max="5" width="12.42578125" style="1" customWidth="1"/>
    <col min="6" max="6" width="28.85546875" style="15" customWidth="1"/>
    <col min="7" max="7" width="27" style="17" customWidth="1"/>
    <col min="8" max="244" width="9.140625" style="1"/>
    <col min="245" max="245" width="5.85546875" style="1" customWidth="1"/>
    <col min="246" max="246" width="8.140625" style="1" customWidth="1"/>
    <col min="247" max="247" width="48" style="1" customWidth="1"/>
    <col min="248" max="248" width="22.5703125" style="1" customWidth="1"/>
    <col min="249" max="249" width="14.7109375" style="1" customWidth="1"/>
    <col min="250" max="250" width="12.42578125" style="1" customWidth="1"/>
    <col min="251" max="251" width="23.7109375" style="1" customWidth="1"/>
    <col min="252" max="253" width="15.5703125" style="1" customWidth="1"/>
    <col min="254" max="500" width="9.140625" style="1"/>
    <col min="501" max="501" width="5.85546875" style="1" customWidth="1"/>
    <col min="502" max="502" width="8.140625" style="1" customWidth="1"/>
    <col min="503" max="503" width="48" style="1" customWidth="1"/>
    <col min="504" max="504" width="22.5703125" style="1" customWidth="1"/>
    <col min="505" max="505" width="14.7109375" style="1" customWidth="1"/>
    <col min="506" max="506" width="12.42578125" style="1" customWidth="1"/>
    <col min="507" max="507" width="23.7109375" style="1" customWidth="1"/>
    <col min="508" max="509" width="15.5703125" style="1" customWidth="1"/>
    <col min="510" max="756" width="9.140625" style="1"/>
    <col min="757" max="757" width="5.85546875" style="1" customWidth="1"/>
    <col min="758" max="758" width="8.140625" style="1" customWidth="1"/>
    <col min="759" max="759" width="48" style="1" customWidth="1"/>
    <col min="760" max="760" width="22.5703125" style="1" customWidth="1"/>
    <col min="761" max="761" width="14.7109375" style="1" customWidth="1"/>
    <col min="762" max="762" width="12.42578125" style="1" customWidth="1"/>
    <col min="763" max="763" width="23.7109375" style="1" customWidth="1"/>
    <col min="764" max="765" width="15.5703125" style="1" customWidth="1"/>
    <col min="766" max="1012" width="9.140625" style="1"/>
    <col min="1013" max="1013" width="5.85546875" style="1" customWidth="1"/>
    <col min="1014" max="1014" width="8.140625" style="1" customWidth="1"/>
    <col min="1015" max="1015" width="48" style="1" customWidth="1"/>
    <col min="1016" max="1016" width="22.5703125" style="1" customWidth="1"/>
    <col min="1017" max="1017" width="14.7109375" style="1" customWidth="1"/>
    <col min="1018" max="1018" width="12.42578125" style="1" customWidth="1"/>
    <col min="1019" max="1019" width="23.7109375" style="1" customWidth="1"/>
    <col min="1020" max="1021" width="15.5703125" style="1" customWidth="1"/>
    <col min="1022" max="1268" width="9.140625" style="1"/>
    <col min="1269" max="1269" width="5.85546875" style="1" customWidth="1"/>
    <col min="1270" max="1270" width="8.140625" style="1" customWidth="1"/>
    <col min="1271" max="1271" width="48" style="1" customWidth="1"/>
    <col min="1272" max="1272" width="22.5703125" style="1" customWidth="1"/>
    <col min="1273" max="1273" width="14.7109375" style="1" customWidth="1"/>
    <col min="1274" max="1274" width="12.42578125" style="1" customWidth="1"/>
    <col min="1275" max="1275" width="23.7109375" style="1" customWidth="1"/>
    <col min="1276" max="1277" width="15.5703125" style="1" customWidth="1"/>
    <col min="1278" max="1524" width="9.140625" style="1"/>
    <col min="1525" max="1525" width="5.85546875" style="1" customWidth="1"/>
    <col min="1526" max="1526" width="8.140625" style="1" customWidth="1"/>
    <col min="1527" max="1527" width="48" style="1" customWidth="1"/>
    <col min="1528" max="1528" width="22.5703125" style="1" customWidth="1"/>
    <col min="1529" max="1529" width="14.7109375" style="1" customWidth="1"/>
    <col min="1530" max="1530" width="12.42578125" style="1" customWidth="1"/>
    <col min="1531" max="1531" width="23.7109375" style="1" customWidth="1"/>
    <col min="1532" max="1533" width="15.5703125" style="1" customWidth="1"/>
    <col min="1534" max="1780" width="9.140625" style="1"/>
    <col min="1781" max="1781" width="5.85546875" style="1" customWidth="1"/>
    <col min="1782" max="1782" width="8.140625" style="1" customWidth="1"/>
    <col min="1783" max="1783" width="48" style="1" customWidth="1"/>
    <col min="1784" max="1784" width="22.5703125" style="1" customWidth="1"/>
    <col min="1785" max="1785" width="14.7109375" style="1" customWidth="1"/>
    <col min="1786" max="1786" width="12.42578125" style="1" customWidth="1"/>
    <col min="1787" max="1787" width="23.7109375" style="1" customWidth="1"/>
    <col min="1788" max="1789" width="15.5703125" style="1" customWidth="1"/>
    <col min="1790" max="2036" width="9.140625" style="1"/>
    <col min="2037" max="2037" width="5.85546875" style="1" customWidth="1"/>
    <col min="2038" max="2038" width="8.140625" style="1" customWidth="1"/>
    <col min="2039" max="2039" width="48" style="1" customWidth="1"/>
    <col min="2040" max="2040" width="22.5703125" style="1" customWidth="1"/>
    <col min="2041" max="2041" width="14.7109375" style="1" customWidth="1"/>
    <col min="2042" max="2042" width="12.42578125" style="1" customWidth="1"/>
    <col min="2043" max="2043" width="23.7109375" style="1" customWidth="1"/>
    <col min="2044" max="2045" width="15.5703125" style="1" customWidth="1"/>
    <col min="2046" max="2292" width="9.140625" style="1"/>
    <col min="2293" max="2293" width="5.85546875" style="1" customWidth="1"/>
    <col min="2294" max="2294" width="8.140625" style="1" customWidth="1"/>
    <col min="2295" max="2295" width="48" style="1" customWidth="1"/>
    <col min="2296" max="2296" width="22.5703125" style="1" customWidth="1"/>
    <col min="2297" max="2297" width="14.7109375" style="1" customWidth="1"/>
    <col min="2298" max="2298" width="12.42578125" style="1" customWidth="1"/>
    <col min="2299" max="2299" width="23.7109375" style="1" customWidth="1"/>
    <col min="2300" max="2301" width="15.5703125" style="1" customWidth="1"/>
    <col min="2302" max="2548" width="9.140625" style="1"/>
    <col min="2549" max="2549" width="5.85546875" style="1" customWidth="1"/>
    <col min="2550" max="2550" width="8.140625" style="1" customWidth="1"/>
    <col min="2551" max="2551" width="48" style="1" customWidth="1"/>
    <col min="2552" max="2552" width="22.5703125" style="1" customWidth="1"/>
    <col min="2553" max="2553" width="14.7109375" style="1" customWidth="1"/>
    <col min="2554" max="2554" width="12.42578125" style="1" customWidth="1"/>
    <col min="2555" max="2555" width="23.7109375" style="1" customWidth="1"/>
    <col min="2556" max="2557" width="15.5703125" style="1" customWidth="1"/>
    <col min="2558" max="2804" width="9.140625" style="1"/>
    <col min="2805" max="2805" width="5.85546875" style="1" customWidth="1"/>
    <col min="2806" max="2806" width="8.140625" style="1" customWidth="1"/>
    <col min="2807" max="2807" width="48" style="1" customWidth="1"/>
    <col min="2808" max="2808" width="22.5703125" style="1" customWidth="1"/>
    <col min="2809" max="2809" width="14.7109375" style="1" customWidth="1"/>
    <col min="2810" max="2810" width="12.42578125" style="1" customWidth="1"/>
    <col min="2811" max="2811" width="23.7109375" style="1" customWidth="1"/>
    <col min="2812" max="2813" width="15.5703125" style="1" customWidth="1"/>
    <col min="2814" max="3060" width="9.140625" style="1"/>
    <col min="3061" max="3061" width="5.85546875" style="1" customWidth="1"/>
    <col min="3062" max="3062" width="8.140625" style="1" customWidth="1"/>
    <col min="3063" max="3063" width="48" style="1" customWidth="1"/>
    <col min="3064" max="3064" width="22.5703125" style="1" customWidth="1"/>
    <col min="3065" max="3065" width="14.7109375" style="1" customWidth="1"/>
    <col min="3066" max="3066" width="12.42578125" style="1" customWidth="1"/>
    <col min="3067" max="3067" width="23.7109375" style="1" customWidth="1"/>
    <col min="3068" max="3069" width="15.5703125" style="1" customWidth="1"/>
    <col min="3070" max="3316" width="9.140625" style="1"/>
    <col min="3317" max="3317" width="5.85546875" style="1" customWidth="1"/>
    <col min="3318" max="3318" width="8.140625" style="1" customWidth="1"/>
    <col min="3319" max="3319" width="48" style="1" customWidth="1"/>
    <col min="3320" max="3320" width="22.5703125" style="1" customWidth="1"/>
    <col min="3321" max="3321" width="14.7109375" style="1" customWidth="1"/>
    <col min="3322" max="3322" width="12.42578125" style="1" customWidth="1"/>
    <col min="3323" max="3323" width="23.7109375" style="1" customWidth="1"/>
    <col min="3324" max="3325" width="15.5703125" style="1" customWidth="1"/>
    <col min="3326" max="3572" width="9.140625" style="1"/>
    <col min="3573" max="3573" width="5.85546875" style="1" customWidth="1"/>
    <col min="3574" max="3574" width="8.140625" style="1" customWidth="1"/>
    <col min="3575" max="3575" width="48" style="1" customWidth="1"/>
    <col min="3576" max="3576" width="22.5703125" style="1" customWidth="1"/>
    <col min="3577" max="3577" width="14.7109375" style="1" customWidth="1"/>
    <col min="3578" max="3578" width="12.42578125" style="1" customWidth="1"/>
    <col min="3579" max="3579" width="23.7109375" style="1" customWidth="1"/>
    <col min="3580" max="3581" width="15.5703125" style="1" customWidth="1"/>
    <col min="3582" max="3828" width="9.140625" style="1"/>
    <col min="3829" max="3829" width="5.85546875" style="1" customWidth="1"/>
    <col min="3830" max="3830" width="8.140625" style="1" customWidth="1"/>
    <col min="3831" max="3831" width="48" style="1" customWidth="1"/>
    <col min="3832" max="3832" width="22.5703125" style="1" customWidth="1"/>
    <col min="3833" max="3833" width="14.7109375" style="1" customWidth="1"/>
    <col min="3834" max="3834" width="12.42578125" style="1" customWidth="1"/>
    <col min="3835" max="3835" width="23.7109375" style="1" customWidth="1"/>
    <col min="3836" max="3837" width="15.5703125" style="1" customWidth="1"/>
    <col min="3838" max="4084" width="9.140625" style="1"/>
    <col min="4085" max="4085" width="5.85546875" style="1" customWidth="1"/>
    <col min="4086" max="4086" width="8.140625" style="1" customWidth="1"/>
    <col min="4087" max="4087" width="48" style="1" customWidth="1"/>
    <col min="4088" max="4088" width="22.5703125" style="1" customWidth="1"/>
    <col min="4089" max="4089" width="14.7109375" style="1" customWidth="1"/>
    <col min="4090" max="4090" width="12.42578125" style="1" customWidth="1"/>
    <col min="4091" max="4091" width="23.7109375" style="1" customWidth="1"/>
    <col min="4092" max="4093" width="15.5703125" style="1" customWidth="1"/>
    <col min="4094" max="4340" width="9.140625" style="1"/>
    <col min="4341" max="4341" width="5.85546875" style="1" customWidth="1"/>
    <col min="4342" max="4342" width="8.140625" style="1" customWidth="1"/>
    <col min="4343" max="4343" width="48" style="1" customWidth="1"/>
    <col min="4344" max="4344" width="22.5703125" style="1" customWidth="1"/>
    <col min="4345" max="4345" width="14.7109375" style="1" customWidth="1"/>
    <col min="4346" max="4346" width="12.42578125" style="1" customWidth="1"/>
    <col min="4347" max="4347" width="23.7109375" style="1" customWidth="1"/>
    <col min="4348" max="4349" width="15.5703125" style="1" customWidth="1"/>
    <col min="4350" max="4596" width="9.140625" style="1"/>
    <col min="4597" max="4597" width="5.85546875" style="1" customWidth="1"/>
    <col min="4598" max="4598" width="8.140625" style="1" customWidth="1"/>
    <col min="4599" max="4599" width="48" style="1" customWidth="1"/>
    <col min="4600" max="4600" width="22.5703125" style="1" customWidth="1"/>
    <col min="4601" max="4601" width="14.7109375" style="1" customWidth="1"/>
    <col min="4602" max="4602" width="12.42578125" style="1" customWidth="1"/>
    <col min="4603" max="4603" width="23.7109375" style="1" customWidth="1"/>
    <col min="4604" max="4605" width="15.5703125" style="1" customWidth="1"/>
    <col min="4606" max="4852" width="9.140625" style="1"/>
    <col min="4853" max="4853" width="5.85546875" style="1" customWidth="1"/>
    <col min="4854" max="4854" width="8.140625" style="1" customWidth="1"/>
    <col min="4855" max="4855" width="48" style="1" customWidth="1"/>
    <col min="4856" max="4856" width="22.5703125" style="1" customWidth="1"/>
    <col min="4857" max="4857" width="14.7109375" style="1" customWidth="1"/>
    <col min="4858" max="4858" width="12.42578125" style="1" customWidth="1"/>
    <col min="4859" max="4859" width="23.7109375" style="1" customWidth="1"/>
    <col min="4860" max="4861" width="15.5703125" style="1" customWidth="1"/>
    <col min="4862" max="5108" width="9.140625" style="1"/>
    <col min="5109" max="5109" width="5.85546875" style="1" customWidth="1"/>
    <col min="5110" max="5110" width="8.140625" style="1" customWidth="1"/>
    <col min="5111" max="5111" width="48" style="1" customWidth="1"/>
    <col min="5112" max="5112" width="22.5703125" style="1" customWidth="1"/>
    <col min="5113" max="5113" width="14.7109375" style="1" customWidth="1"/>
    <col min="5114" max="5114" width="12.42578125" style="1" customWidth="1"/>
    <col min="5115" max="5115" width="23.7109375" style="1" customWidth="1"/>
    <col min="5116" max="5117" width="15.5703125" style="1" customWidth="1"/>
    <col min="5118" max="5364" width="9.140625" style="1"/>
    <col min="5365" max="5365" width="5.85546875" style="1" customWidth="1"/>
    <col min="5366" max="5366" width="8.140625" style="1" customWidth="1"/>
    <col min="5367" max="5367" width="48" style="1" customWidth="1"/>
    <col min="5368" max="5368" width="22.5703125" style="1" customWidth="1"/>
    <col min="5369" max="5369" width="14.7109375" style="1" customWidth="1"/>
    <col min="5370" max="5370" width="12.42578125" style="1" customWidth="1"/>
    <col min="5371" max="5371" width="23.7109375" style="1" customWidth="1"/>
    <col min="5372" max="5373" width="15.5703125" style="1" customWidth="1"/>
    <col min="5374" max="5620" width="9.140625" style="1"/>
    <col min="5621" max="5621" width="5.85546875" style="1" customWidth="1"/>
    <col min="5622" max="5622" width="8.140625" style="1" customWidth="1"/>
    <col min="5623" max="5623" width="48" style="1" customWidth="1"/>
    <col min="5624" max="5624" width="22.5703125" style="1" customWidth="1"/>
    <col min="5625" max="5625" width="14.7109375" style="1" customWidth="1"/>
    <col min="5626" max="5626" width="12.42578125" style="1" customWidth="1"/>
    <col min="5627" max="5627" width="23.7109375" style="1" customWidth="1"/>
    <col min="5628" max="5629" width="15.5703125" style="1" customWidth="1"/>
    <col min="5630" max="5876" width="9.140625" style="1"/>
    <col min="5877" max="5877" width="5.85546875" style="1" customWidth="1"/>
    <col min="5878" max="5878" width="8.140625" style="1" customWidth="1"/>
    <col min="5879" max="5879" width="48" style="1" customWidth="1"/>
    <col min="5880" max="5880" width="22.5703125" style="1" customWidth="1"/>
    <col min="5881" max="5881" width="14.7109375" style="1" customWidth="1"/>
    <col min="5882" max="5882" width="12.42578125" style="1" customWidth="1"/>
    <col min="5883" max="5883" width="23.7109375" style="1" customWidth="1"/>
    <col min="5884" max="5885" width="15.5703125" style="1" customWidth="1"/>
    <col min="5886" max="6132" width="9.140625" style="1"/>
    <col min="6133" max="6133" width="5.85546875" style="1" customWidth="1"/>
    <col min="6134" max="6134" width="8.140625" style="1" customWidth="1"/>
    <col min="6135" max="6135" width="48" style="1" customWidth="1"/>
    <col min="6136" max="6136" width="22.5703125" style="1" customWidth="1"/>
    <col min="6137" max="6137" width="14.7109375" style="1" customWidth="1"/>
    <col min="6138" max="6138" width="12.42578125" style="1" customWidth="1"/>
    <col min="6139" max="6139" width="23.7109375" style="1" customWidth="1"/>
    <col min="6140" max="6141" width="15.5703125" style="1" customWidth="1"/>
    <col min="6142" max="6388" width="9.140625" style="1"/>
    <col min="6389" max="6389" width="5.85546875" style="1" customWidth="1"/>
    <col min="6390" max="6390" width="8.140625" style="1" customWidth="1"/>
    <col min="6391" max="6391" width="48" style="1" customWidth="1"/>
    <col min="6392" max="6392" width="22.5703125" style="1" customWidth="1"/>
    <col min="6393" max="6393" width="14.7109375" style="1" customWidth="1"/>
    <col min="6394" max="6394" width="12.42578125" style="1" customWidth="1"/>
    <col min="6395" max="6395" width="23.7109375" style="1" customWidth="1"/>
    <col min="6396" max="6397" width="15.5703125" style="1" customWidth="1"/>
    <col min="6398" max="6644" width="9.140625" style="1"/>
    <col min="6645" max="6645" width="5.85546875" style="1" customWidth="1"/>
    <col min="6646" max="6646" width="8.140625" style="1" customWidth="1"/>
    <col min="6647" max="6647" width="48" style="1" customWidth="1"/>
    <col min="6648" max="6648" width="22.5703125" style="1" customWidth="1"/>
    <col min="6649" max="6649" width="14.7109375" style="1" customWidth="1"/>
    <col min="6650" max="6650" width="12.42578125" style="1" customWidth="1"/>
    <col min="6651" max="6651" width="23.7109375" style="1" customWidth="1"/>
    <col min="6652" max="6653" width="15.5703125" style="1" customWidth="1"/>
    <col min="6654" max="6900" width="9.140625" style="1"/>
    <col min="6901" max="6901" width="5.85546875" style="1" customWidth="1"/>
    <col min="6902" max="6902" width="8.140625" style="1" customWidth="1"/>
    <col min="6903" max="6903" width="48" style="1" customWidth="1"/>
    <col min="6904" max="6904" width="22.5703125" style="1" customWidth="1"/>
    <col min="6905" max="6905" width="14.7109375" style="1" customWidth="1"/>
    <col min="6906" max="6906" width="12.42578125" style="1" customWidth="1"/>
    <col min="6907" max="6907" width="23.7109375" style="1" customWidth="1"/>
    <col min="6908" max="6909" width="15.5703125" style="1" customWidth="1"/>
    <col min="6910" max="7156" width="9.140625" style="1"/>
    <col min="7157" max="7157" width="5.85546875" style="1" customWidth="1"/>
    <col min="7158" max="7158" width="8.140625" style="1" customWidth="1"/>
    <col min="7159" max="7159" width="48" style="1" customWidth="1"/>
    <col min="7160" max="7160" width="22.5703125" style="1" customWidth="1"/>
    <col min="7161" max="7161" width="14.7109375" style="1" customWidth="1"/>
    <col min="7162" max="7162" width="12.42578125" style="1" customWidth="1"/>
    <col min="7163" max="7163" width="23.7109375" style="1" customWidth="1"/>
    <col min="7164" max="7165" width="15.5703125" style="1" customWidth="1"/>
    <col min="7166" max="7412" width="9.140625" style="1"/>
    <col min="7413" max="7413" width="5.85546875" style="1" customWidth="1"/>
    <col min="7414" max="7414" width="8.140625" style="1" customWidth="1"/>
    <col min="7415" max="7415" width="48" style="1" customWidth="1"/>
    <col min="7416" max="7416" width="22.5703125" style="1" customWidth="1"/>
    <col min="7417" max="7417" width="14.7109375" style="1" customWidth="1"/>
    <col min="7418" max="7418" width="12.42578125" style="1" customWidth="1"/>
    <col min="7419" max="7419" width="23.7109375" style="1" customWidth="1"/>
    <col min="7420" max="7421" width="15.5703125" style="1" customWidth="1"/>
    <col min="7422" max="7668" width="9.140625" style="1"/>
    <col min="7669" max="7669" width="5.85546875" style="1" customWidth="1"/>
    <col min="7670" max="7670" width="8.140625" style="1" customWidth="1"/>
    <col min="7671" max="7671" width="48" style="1" customWidth="1"/>
    <col min="7672" max="7672" width="22.5703125" style="1" customWidth="1"/>
    <col min="7673" max="7673" width="14.7109375" style="1" customWidth="1"/>
    <col min="7674" max="7674" width="12.42578125" style="1" customWidth="1"/>
    <col min="7675" max="7675" width="23.7109375" style="1" customWidth="1"/>
    <col min="7676" max="7677" width="15.5703125" style="1" customWidth="1"/>
    <col min="7678" max="7924" width="9.140625" style="1"/>
    <col min="7925" max="7925" width="5.85546875" style="1" customWidth="1"/>
    <col min="7926" max="7926" width="8.140625" style="1" customWidth="1"/>
    <col min="7927" max="7927" width="48" style="1" customWidth="1"/>
    <col min="7928" max="7928" width="22.5703125" style="1" customWidth="1"/>
    <col min="7929" max="7929" width="14.7109375" style="1" customWidth="1"/>
    <col min="7930" max="7930" width="12.42578125" style="1" customWidth="1"/>
    <col min="7931" max="7931" width="23.7109375" style="1" customWidth="1"/>
    <col min="7932" max="7933" width="15.5703125" style="1" customWidth="1"/>
    <col min="7934" max="8180" width="9.140625" style="1"/>
    <col min="8181" max="8181" width="5.85546875" style="1" customWidth="1"/>
    <col min="8182" max="8182" width="8.140625" style="1" customWidth="1"/>
    <col min="8183" max="8183" width="48" style="1" customWidth="1"/>
    <col min="8184" max="8184" width="22.5703125" style="1" customWidth="1"/>
    <col min="8185" max="8185" width="14.7109375" style="1" customWidth="1"/>
    <col min="8186" max="8186" width="12.42578125" style="1" customWidth="1"/>
    <col min="8187" max="8187" width="23.7109375" style="1" customWidth="1"/>
    <col min="8188" max="8189" width="15.5703125" style="1" customWidth="1"/>
    <col min="8190" max="8436" width="9.140625" style="1"/>
    <col min="8437" max="8437" width="5.85546875" style="1" customWidth="1"/>
    <col min="8438" max="8438" width="8.140625" style="1" customWidth="1"/>
    <col min="8439" max="8439" width="48" style="1" customWidth="1"/>
    <col min="8440" max="8440" width="22.5703125" style="1" customWidth="1"/>
    <col min="8441" max="8441" width="14.7109375" style="1" customWidth="1"/>
    <col min="8442" max="8442" width="12.42578125" style="1" customWidth="1"/>
    <col min="8443" max="8443" width="23.7109375" style="1" customWidth="1"/>
    <col min="8444" max="8445" width="15.5703125" style="1" customWidth="1"/>
    <col min="8446" max="8692" width="9.140625" style="1"/>
    <col min="8693" max="8693" width="5.85546875" style="1" customWidth="1"/>
    <col min="8694" max="8694" width="8.140625" style="1" customWidth="1"/>
    <col min="8695" max="8695" width="48" style="1" customWidth="1"/>
    <col min="8696" max="8696" width="22.5703125" style="1" customWidth="1"/>
    <col min="8697" max="8697" width="14.7109375" style="1" customWidth="1"/>
    <col min="8698" max="8698" width="12.42578125" style="1" customWidth="1"/>
    <col min="8699" max="8699" width="23.7109375" style="1" customWidth="1"/>
    <col min="8700" max="8701" width="15.5703125" style="1" customWidth="1"/>
    <col min="8702" max="8948" width="9.140625" style="1"/>
    <col min="8949" max="8949" width="5.85546875" style="1" customWidth="1"/>
    <col min="8950" max="8950" width="8.140625" style="1" customWidth="1"/>
    <col min="8951" max="8951" width="48" style="1" customWidth="1"/>
    <col min="8952" max="8952" width="22.5703125" style="1" customWidth="1"/>
    <col min="8953" max="8953" width="14.7109375" style="1" customWidth="1"/>
    <col min="8954" max="8954" width="12.42578125" style="1" customWidth="1"/>
    <col min="8955" max="8955" width="23.7109375" style="1" customWidth="1"/>
    <col min="8956" max="8957" width="15.5703125" style="1" customWidth="1"/>
    <col min="8958" max="9204" width="9.140625" style="1"/>
    <col min="9205" max="9205" width="5.85546875" style="1" customWidth="1"/>
    <col min="9206" max="9206" width="8.140625" style="1" customWidth="1"/>
    <col min="9207" max="9207" width="48" style="1" customWidth="1"/>
    <col min="9208" max="9208" width="22.5703125" style="1" customWidth="1"/>
    <col min="9209" max="9209" width="14.7109375" style="1" customWidth="1"/>
    <col min="9210" max="9210" width="12.42578125" style="1" customWidth="1"/>
    <col min="9211" max="9211" width="23.7109375" style="1" customWidth="1"/>
    <col min="9212" max="9213" width="15.5703125" style="1" customWidth="1"/>
    <col min="9214" max="9460" width="9.140625" style="1"/>
    <col min="9461" max="9461" width="5.85546875" style="1" customWidth="1"/>
    <col min="9462" max="9462" width="8.140625" style="1" customWidth="1"/>
    <col min="9463" max="9463" width="48" style="1" customWidth="1"/>
    <col min="9464" max="9464" width="22.5703125" style="1" customWidth="1"/>
    <col min="9465" max="9465" width="14.7109375" style="1" customWidth="1"/>
    <col min="9466" max="9466" width="12.42578125" style="1" customWidth="1"/>
    <col min="9467" max="9467" width="23.7109375" style="1" customWidth="1"/>
    <col min="9468" max="9469" width="15.5703125" style="1" customWidth="1"/>
    <col min="9470" max="9716" width="9.140625" style="1"/>
    <col min="9717" max="9717" width="5.85546875" style="1" customWidth="1"/>
    <col min="9718" max="9718" width="8.140625" style="1" customWidth="1"/>
    <col min="9719" max="9719" width="48" style="1" customWidth="1"/>
    <col min="9720" max="9720" width="22.5703125" style="1" customWidth="1"/>
    <col min="9721" max="9721" width="14.7109375" style="1" customWidth="1"/>
    <col min="9722" max="9722" width="12.42578125" style="1" customWidth="1"/>
    <col min="9723" max="9723" width="23.7109375" style="1" customWidth="1"/>
    <col min="9724" max="9725" width="15.5703125" style="1" customWidth="1"/>
    <col min="9726" max="9972" width="9.140625" style="1"/>
    <col min="9973" max="9973" width="5.85546875" style="1" customWidth="1"/>
    <col min="9974" max="9974" width="8.140625" style="1" customWidth="1"/>
    <col min="9975" max="9975" width="48" style="1" customWidth="1"/>
    <col min="9976" max="9976" width="22.5703125" style="1" customWidth="1"/>
    <col min="9977" max="9977" width="14.7109375" style="1" customWidth="1"/>
    <col min="9978" max="9978" width="12.42578125" style="1" customWidth="1"/>
    <col min="9979" max="9979" width="23.7109375" style="1" customWidth="1"/>
    <col min="9980" max="9981" width="15.5703125" style="1" customWidth="1"/>
    <col min="9982" max="10228" width="9.140625" style="1"/>
    <col min="10229" max="10229" width="5.85546875" style="1" customWidth="1"/>
    <col min="10230" max="10230" width="8.140625" style="1" customWidth="1"/>
    <col min="10231" max="10231" width="48" style="1" customWidth="1"/>
    <col min="10232" max="10232" width="22.5703125" style="1" customWidth="1"/>
    <col min="10233" max="10233" width="14.7109375" style="1" customWidth="1"/>
    <col min="10234" max="10234" width="12.42578125" style="1" customWidth="1"/>
    <col min="10235" max="10235" width="23.7109375" style="1" customWidth="1"/>
    <col min="10236" max="10237" width="15.5703125" style="1" customWidth="1"/>
    <col min="10238" max="10484" width="9.140625" style="1"/>
    <col min="10485" max="10485" width="5.85546875" style="1" customWidth="1"/>
    <col min="10486" max="10486" width="8.140625" style="1" customWidth="1"/>
    <col min="10487" max="10487" width="48" style="1" customWidth="1"/>
    <col min="10488" max="10488" width="22.5703125" style="1" customWidth="1"/>
    <col min="10489" max="10489" width="14.7109375" style="1" customWidth="1"/>
    <col min="10490" max="10490" width="12.42578125" style="1" customWidth="1"/>
    <col min="10491" max="10491" width="23.7109375" style="1" customWidth="1"/>
    <col min="10492" max="10493" width="15.5703125" style="1" customWidth="1"/>
    <col min="10494" max="10740" width="9.140625" style="1"/>
    <col min="10741" max="10741" width="5.85546875" style="1" customWidth="1"/>
    <col min="10742" max="10742" width="8.140625" style="1" customWidth="1"/>
    <col min="10743" max="10743" width="48" style="1" customWidth="1"/>
    <col min="10744" max="10744" width="22.5703125" style="1" customWidth="1"/>
    <col min="10745" max="10745" width="14.7109375" style="1" customWidth="1"/>
    <col min="10746" max="10746" width="12.42578125" style="1" customWidth="1"/>
    <col min="10747" max="10747" width="23.7109375" style="1" customWidth="1"/>
    <col min="10748" max="10749" width="15.5703125" style="1" customWidth="1"/>
    <col min="10750" max="10996" width="9.140625" style="1"/>
    <col min="10997" max="10997" width="5.85546875" style="1" customWidth="1"/>
    <col min="10998" max="10998" width="8.140625" style="1" customWidth="1"/>
    <col min="10999" max="10999" width="48" style="1" customWidth="1"/>
    <col min="11000" max="11000" width="22.5703125" style="1" customWidth="1"/>
    <col min="11001" max="11001" width="14.7109375" style="1" customWidth="1"/>
    <col min="11002" max="11002" width="12.42578125" style="1" customWidth="1"/>
    <col min="11003" max="11003" width="23.7109375" style="1" customWidth="1"/>
    <col min="11004" max="11005" width="15.5703125" style="1" customWidth="1"/>
    <col min="11006" max="11252" width="9.140625" style="1"/>
    <col min="11253" max="11253" width="5.85546875" style="1" customWidth="1"/>
    <col min="11254" max="11254" width="8.140625" style="1" customWidth="1"/>
    <col min="11255" max="11255" width="48" style="1" customWidth="1"/>
    <col min="11256" max="11256" width="22.5703125" style="1" customWidth="1"/>
    <col min="11257" max="11257" width="14.7109375" style="1" customWidth="1"/>
    <col min="11258" max="11258" width="12.42578125" style="1" customWidth="1"/>
    <col min="11259" max="11259" width="23.7109375" style="1" customWidth="1"/>
    <col min="11260" max="11261" width="15.5703125" style="1" customWidth="1"/>
    <col min="11262" max="11508" width="9.140625" style="1"/>
    <col min="11509" max="11509" width="5.85546875" style="1" customWidth="1"/>
    <col min="11510" max="11510" width="8.140625" style="1" customWidth="1"/>
    <col min="11511" max="11511" width="48" style="1" customWidth="1"/>
    <col min="11512" max="11512" width="22.5703125" style="1" customWidth="1"/>
    <col min="11513" max="11513" width="14.7109375" style="1" customWidth="1"/>
    <col min="11514" max="11514" width="12.42578125" style="1" customWidth="1"/>
    <col min="11515" max="11515" width="23.7109375" style="1" customWidth="1"/>
    <col min="11516" max="11517" width="15.5703125" style="1" customWidth="1"/>
    <col min="11518" max="11764" width="9.140625" style="1"/>
    <col min="11765" max="11765" width="5.85546875" style="1" customWidth="1"/>
    <col min="11766" max="11766" width="8.140625" style="1" customWidth="1"/>
    <col min="11767" max="11767" width="48" style="1" customWidth="1"/>
    <col min="11768" max="11768" width="22.5703125" style="1" customWidth="1"/>
    <col min="11769" max="11769" width="14.7109375" style="1" customWidth="1"/>
    <col min="11770" max="11770" width="12.42578125" style="1" customWidth="1"/>
    <col min="11771" max="11771" width="23.7109375" style="1" customWidth="1"/>
    <col min="11772" max="11773" width="15.5703125" style="1" customWidth="1"/>
    <col min="11774" max="12020" width="9.140625" style="1"/>
    <col min="12021" max="12021" width="5.85546875" style="1" customWidth="1"/>
    <col min="12022" max="12022" width="8.140625" style="1" customWidth="1"/>
    <col min="12023" max="12023" width="48" style="1" customWidth="1"/>
    <col min="12024" max="12024" width="22.5703125" style="1" customWidth="1"/>
    <col min="12025" max="12025" width="14.7109375" style="1" customWidth="1"/>
    <col min="12026" max="12026" width="12.42578125" style="1" customWidth="1"/>
    <col min="12027" max="12027" width="23.7109375" style="1" customWidth="1"/>
    <col min="12028" max="12029" width="15.5703125" style="1" customWidth="1"/>
    <col min="12030" max="12276" width="9.140625" style="1"/>
    <col min="12277" max="12277" width="5.85546875" style="1" customWidth="1"/>
    <col min="12278" max="12278" width="8.140625" style="1" customWidth="1"/>
    <col min="12279" max="12279" width="48" style="1" customWidth="1"/>
    <col min="12280" max="12280" width="22.5703125" style="1" customWidth="1"/>
    <col min="12281" max="12281" width="14.7109375" style="1" customWidth="1"/>
    <col min="12282" max="12282" width="12.42578125" style="1" customWidth="1"/>
    <col min="12283" max="12283" width="23.7109375" style="1" customWidth="1"/>
    <col min="12284" max="12285" width="15.5703125" style="1" customWidth="1"/>
    <col min="12286" max="12532" width="9.140625" style="1"/>
    <col min="12533" max="12533" width="5.85546875" style="1" customWidth="1"/>
    <col min="12534" max="12534" width="8.140625" style="1" customWidth="1"/>
    <col min="12535" max="12535" width="48" style="1" customWidth="1"/>
    <col min="12536" max="12536" width="22.5703125" style="1" customWidth="1"/>
    <col min="12537" max="12537" width="14.7109375" style="1" customWidth="1"/>
    <col min="12538" max="12538" width="12.42578125" style="1" customWidth="1"/>
    <col min="12539" max="12539" width="23.7109375" style="1" customWidth="1"/>
    <col min="12540" max="12541" width="15.5703125" style="1" customWidth="1"/>
    <col min="12542" max="12788" width="9.140625" style="1"/>
    <col min="12789" max="12789" width="5.85546875" style="1" customWidth="1"/>
    <col min="12790" max="12790" width="8.140625" style="1" customWidth="1"/>
    <col min="12791" max="12791" width="48" style="1" customWidth="1"/>
    <col min="12792" max="12792" width="22.5703125" style="1" customWidth="1"/>
    <col min="12793" max="12793" width="14.7109375" style="1" customWidth="1"/>
    <col min="12794" max="12794" width="12.42578125" style="1" customWidth="1"/>
    <col min="12795" max="12795" width="23.7109375" style="1" customWidth="1"/>
    <col min="12796" max="12797" width="15.5703125" style="1" customWidth="1"/>
    <col min="12798" max="13044" width="9.140625" style="1"/>
    <col min="13045" max="13045" width="5.85546875" style="1" customWidth="1"/>
    <col min="13046" max="13046" width="8.140625" style="1" customWidth="1"/>
    <col min="13047" max="13047" width="48" style="1" customWidth="1"/>
    <col min="13048" max="13048" width="22.5703125" style="1" customWidth="1"/>
    <col min="13049" max="13049" width="14.7109375" style="1" customWidth="1"/>
    <col min="13050" max="13050" width="12.42578125" style="1" customWidth="1"/>
    <col min="13051" max="13051" width="23.7109375" style="1" customWidth="1"/>
    <col min="13052" max="13053" width="15.5703125" style="1" customWidth="1"/>
    <col min="13054" max="13300" width="9.140625" style="1"/>
    <col min="13301" max="13301" width="5.85546875" style="1" customWidth="1"/>
    <col min="13302" max="13302" width="8.140625" style="1" customWidth="1"/>
    <col min="13303" max="13303" width="48" style="1" customWidth="1"/>
    <col min="13304" max="13304" width="22.5703125" style="1" customWidth="1"/>
    <col min="13305" max="13305" width="14.7109375" style="1" customWidth="1"/>
    <col min="13306" max="13306" width="12.42578125" style="1" customWidth="1"/>
    <col min="13307" max="13307" width="23.7109375" style="1" customWidth="1"/>
    <col min="13308" max="13309" width="15.5703125" style="1" customWidth="1"/>
    <col min="13310" max="13556" width="9.140625" style="1"/>
    <col min="13557" max="13557" width="5.85546875" style="1" customWidth="1"/>
    <col min="13558" max="13558" width="8.140625" style="1" customWidth="1"/>
    <col min="13559" max="13559" width="48" style="1" customWidth="1"/>
    <col min="13560" max="13560" width="22.5703125" style="1" customWidth="1"/>
    <col min="13561" max="13561" width="14.7109375" style="1" customWidth="1"/>
    <col min="13562" max="13562" width="12.42578125" style="1" customWidth="1"/>
    <col min="13563" max="13563" width="23.7109375" style="1" customWidth="1"/>
    <col min="13564" max="13565" width="15.5703125" style="1" customWidth="1"/>
    <col min="13566" max="13812" width="9.140625" style="1"/>
    <col min="13813" max="13813" width="5.85546875" style="1" customWidth="1"/>
    <col min="13814" max="13814" width="8.140625" style="1" customWidth="1"/>
    <col min="13815" max="13815" width="48" style="1" customWidth="1"/>
    <col min="13816" max="13816" width="22.5703125" style="1" customWidth="1"/>
    <col min="13817" max="13817" width="14.7109375" style="1" customWidth="1"/>
    <col min="13818" max="13818" width="12.42578125" style="1" customWidth="1"/>
    <col min="13819" max="13819" width="23.7109375" style="1" customWidth="1"/>
    <col min="13820" max="13821" width="15.5703125" style="1" customWidth="1"/>
    <col min="13822" max="14068" width="9.140625" style="1"/>
    <col min="14069" max="14069" width="5.85546875" style="1" customWidth="1"/>
    <col min="14070" max="14070" width="8.140625" style="1" customWidth="1"/>
    <col min="14071" max="14071" width="48" style="1" customWidth="1"/>
    <col min="14072" max="14072" width="22.5703125" style="1" customWidth="1"/>
    <col min="14073" max="14073" width="14.7109375" style="1" customWidth="1"/>
    <col min="14074" max="14074" width="12.42578125" style="1" customWidth="1"/>
    <col min="14075" max="14075" width="23.7109375" style="1" customWidth="1"/>
    <col min="14076" max="14077" width="15.5703125" style="1" customWidth="1"/>
    <col min="14078" max="14324" width="9.140625" style="1"/>
    <col min="14325" max="14325" width="5.85546875" style="1" customWidth="1"/>
    <col min="14326" max="14326" width="8.140625" style="1" customWidth="1"/>
    <col min="14327" max="14327" width="48" style="1" customWidth="1"/>
    <col min="14328" max="14328" width="22.5703125" style="1" customWidth="1"/>
    <col min="14329" max="14329" width="14.7109375" style="1" customWidth="1"/>
    <col min="14330" max="14330" width="12.42578125" style="1" customWidth="1"/>
    <col min="14331" max="14331" width="23.7109375" style="1" customWidth="1"/>
    <col min="14332" max="14333" width="15.5703125" style="1" customWidth="1"/>
    <col min="14334" max="14580" width="9.140625" style="1"/>
    <col min="14581" max="14581" width="5.85546875" style="1" customWidth="1"/>
    <col min="14582" max="14582" width="8.140625" style="1" customWidth="1"/>
    <col min="14583" max="14583" width="48" style="1" customWidth="1"/>
    <col min="14584" max="14584" width="22.5703125" style="1" customWidth="1"/>
    <col min="14585" max="14585" width="14.7109375" style="1" customWidth="1"/>
    <col min="14586" max="14586" width="12.42578125" style="1" customWidth="1"/>
    <col min="14587" max="14587" width="23.7109375" style="1" customWidth="1"/>
    <col min="14588" max="14589" width="15.5703125" style="1" customWidth="1"/>
    <col min="14590" max="14836" width="9.140625" style="1"/>
    <col min="14837" max="14837" width="5.85546875" style="1" customWidth="1"/>
    <col min="14838" max="14838" width="8.140625" style="1" customWidth="1"/>
    <col min="14839" max="14839" width="48" style="1" customWidth="1"/>
    <col min="14840" max="14840" width="22.5703125" style="1" customWidth="1"/>
    <col min="14841" max="14841" width="14.7109375" style="1" customWidth="1"/>
    <col min="14842" max="14842" width="12.42578125" style="1" customWidth="1"/>
    <col min="14843" max="14843" width="23.7109375" style="1" customWidth="1"/>
    <col min="14844" max="14845" width="15.5703125" style="1" customWidth="1"/>
    <col min="14846" max="15092" width="9.140625" style="1"/>
    <col min="15093" max="15093" width="5.85546875" style="1" customWidth="1"/>
    <col min="15094" max="15094" width="8.140625" style="1" customWidth="1"/>
    <col min="15095" max="15095" width="48" style="1" customWidth="1"/>
    <col min="15096" max="15096" width="22.5703125" style="1" customWidth="1"/>
    <col min="15097" max="15097" width="14.7109375" style="1" customWidth="1"/>
    <col min="15098" max="15098" width="12.42578125" style="1" customWidth="1"/>
    <col min="15099" max="15099" width="23.7109375" style="1" customWidth="1"/>
    <col min="15100" max="15101" width="15.5703125" style="1" customWidth="1"/>
    <col min="15102" max="15348" width="9.140625" style="1"/>
    <col min="15349" max="15349" width="5.85546875" style="1" customWidth="1"/>
    <col min="15350" max="15350" width="8.140625" style="1" customWidth="1"/>
    <col min="15351" max="15351" width="48" style="1" customWidth="1"/>
    <col min="15352" max="15352" width="22.5703125" style="1" customWidth="1"/>
    <col min="15353" max="15353" width="14.7109375" style="1" customWidth="1"/>
    <col min="15354" max="15354" width="12.42578125" style="1" customWidth="1"/>
    <col min="15355" max="15355" width="23.7109375" style="1" customWidth="1"/>
    <col min="15356" max="15357" width="15.5703125" style="1" customWidth="1"/>
    <col min="15358" max="15604" width="9.140625" style="1"/>
    <col min="15605" max="15605" width="5.85546875" style="1" customWidth="1"/>
    <col min="15606" max="15606" width="8.140625" style="1" customWidth="1"/>
    <col min="15607" max="15607" width="48" style="1" customWidth="1"/>
    <col min="15608" max="15608" width="22.5703125" style="1" customWidth="1"/>
    <col min="15609" max="15609" width="14.7109375" style="1" customWidth="1"/>
    <col min="15610" max="15610" width="12.42578125" style="1" customWidth="1"/>
    <col min="15611" max="15611" width="23.7109375" style="1" customWidth="1"/>
    <col min="15612" max="15613" width="15.5703125" style="1" customWidth="1"/>
    <col min="15614" max="15860" width="9.140625" style="1"/>
    <col min="15861" max="15861" width="5.85546875" style="1" customWidth="1"/>
    <col min="15862" max="15862" width="8.140625" style="1" customWidth="1"/>
    <col min="15863" max="15863" width="48" style="1" customWidth="1"/>
    <col min="15864" max="15864" width="22.5703125" style="1" customWidth="1"/>
    <col min="15865" max="15865" width="14.7109375" style="1" customWidth="1"/>
    <col min="15866" max="15866" width="12.42578125" style="1" customWidth="1"/>
    <col min="15867" max="15867" width="23.7109375" style="1" customWidth="1"/>
    <col min="15868" max="15869" width="15.5703125" style="1" customWidth="1"/>
    <col min="15870" max="16116" width="9.140625" style="1"/>
    <col min="16117" max="16117" width="5.85546875" style="1" customWidth="1"/>
    <col min="16118" max="16118" width="8.140625" style="1" customWidth="1"/>
    <col min="16119" max="16119" width="48" style="1" customWidth="1"/>
    <col min="16120" max="16120" width="22.5703125" style="1" customWidth="1"/>
    <col min="16121" max="16121" width="14.7109375" style="1" customWidth="1"/>
    <col min="16122" max="16122" width="12.42578125" style="1" customWidth="1"/>
    <col min="16123" max="16123" width="23.7109375" style="1" customWidth="1"/>
    <col min="16124" max="16125" width="15.5703125" style="1" customWidth="1"/>
    <col min="16126" max="16368" width="9.140625" style="1"/>
    <col min="16369" max="16384" width="8.85546875" style="1" customWidth="1"/>
  </cols>
  <sheetData>
    <row r="1" spans="1:7" s="30" customFormat="1" x14ac:dyDescent="0.25">
      <c r="F1" s="2"/>
      <c r="G1" s="17"/>
    </row>
    <row r="2" spans="1:7" s="33" customFormat="1" ht="55.5" customHeight="1" x14ac:dyDescent="0.25">
      <c r="B2" s="85" t="s">
        <v>100</v>
      </c>
      <c r="C2" s="85"/>
      <c r="D2" s="85"/>
      <c r="E2" s="85"/>
      <c r="F2" s="85"/>
      <c r="G2" s="85"/>
    </row>
    <row r="3" spans="1:7" s="36" customFormat="1" ht="18.75" x14ac:dyDescent="0.3">
      <c r="A3" s="34"/>
      <c r="B3" s="35" t="s">
        <v>51</v>
      </c>
      <c r="C3" s="35"/>
      <c r="D3" s="77"/>
      <c r="E3" s="77"/>
      <c r="F3" s="77"/>
      <c r="G3" s="65">
        <v>44834</v>
      </c>
    </row>
    <row r="4" spans="1:7" s="32" customFormat="1" ht="21" customHeight="1" x14ac:dyDescent="0.25">
      <c r="A4" s="31"/>
      <c r="B4" s="31"/>
      <c r="C4" s="31"/>
      <c r="D4" s="31"/>
      <c r="E4" s="31"/>
      <c r="F4" s="31"/>
      <c r="G4" s="31"/>
    </row>
    <row r="5" spans="1:7" s="30" customFormat="1" ht="93.75" customHeight="1" x14ac:dyDescent="0.3">
      <c r="A5" s="83" t="s">
        <v>82</v>
      </c>
      <c r="B5" s="84"/>
      <c r="C5" s="84"/>
      <c r="D5" s="84"/>
      <c r="E5" s="84"/>
      <c r="F5" s="84"/>
      <c r="G5" s="84"/>
    </row>
    <row r="6" spans="1:7" s="30" customFormat="1" ht="62.25" customHeight="1" x14ac:dyDescent="0.3">
      <c r="A6" s="86" t="s">
        <v>58</v>
      </c>
      <c r="B6" s="87"/>
      <c r="C6" s="87"/>
      <c r="D6" s="87"/>
      <c r="E6" s="87"/>
      <c r="F6" s="87"/>
      <c r="G6" s="87"/>
    </row>
    <row r="7" spans="1:7" ht="42.7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4" t="s">
        <v>4</v>
      </c>
      <c r="F7" s="5" t="s">
        <v>47</v>
      </c>
      <c r="G7" s="8" t="s">
        <v>5</v>
      </c>
    </row>
    <row r="8" spans="1:7" ht="51.75" customHeight="1" x14ac:dyDescent="0.25">
      <c r="A8" s="4">
        <v>1</v>
      </c>
      <c r="B8" s="6" t="s">
        <v>9</v>
      </c>
      <c r="C8" s="4" t="s">
        <v>10</v>
      </c>
      <c r="D8" s="7">
        <v>0.35</v>
      </c>
      <c r="E8" s="7">
        <v>3895</v>
      </c>
      <c r="F8" s="5" t="s">
        <v>11</v>
      </c>
      <c r="G8" s="8">
        <f>D8*E8</f>
        <v>1363.25</v>
      </c>
    </row>
    <row r="9" spans="1:7" ht="51.75" customHeight="1" x14ac:dyDescent="0.25">
      <c r="A9" s="4">
        <f t="shared" ref="A9:A27" si="0">A8+1</f>
        <v>2</v>
      </c>
      <c r="B9" s="6" t="s">
        <v>42</v>
      </c>
      <c r="C9" s="4" t="s">
        <v>10</v>
      </c>
      <c r="D9" s="7">
        <v>0.09</v>
      </c>
      <c r="E9" s="7">
        <v>3895</v>
      </c>
      <c r="F9" s="5" t="s">
        <v>11</v>
      </c>
      <c r="G9" s="8">
        <f t="shared" ref="G9:G27" si="1">D9*E9</f>
        <v>350.55</v>
      </c>
    </row>
    <row r="10" spans="1:7" ht="47.25" x14ac:dyDescent="0.25">
      <c r="A10" s="4">
        <f t="shared" si="0"/>
        <v>3</v>
      </c>
      <c r="B10" s="6" t="s">
        <v>13</v>
      </c>
      <c r="C10" s="4" t="s">
        <v>12</v>
      </c>
      <c r="D10" s="7">
        <v>0.17</v>
      </c>
      <c r="E10" s="7">
        <v>3895</v>
      </c>
      <c r="F10" s="5" t="s">
        <v>11</v>
      </c>
      <c r="G10" s="8">
        <f t="shared" si="1"/>
        <v>662.15000000000009</v>
      </c>
    </row>
    <row r="11" spans="1:7" ht="48.75" customHeight="1" x14ac:dyDescent="0.25">
      <c r="A11" s="4">
        <f t="shared" si="0"/>
        <v>4</v>
      </c>
      <c r="B11" s="6" t="s">
        <v>14</v>
      </c>
      <c r="C11" s="4" t="s">
        <v>15</v>
      </c>
      <c r="D11" s="7">
        <v>7.0000000000000007E-2</v>
      </c>
      <c r="E11" s="7">
        <v>3895</v>
      </c>
      <c r="F11" s="5" t="s">
        <v>11</v>
      </c>
      <c r="G11" s="8">
        <f t="shared" si="1"/>
        <v>272.65000000000003</v>
      </c>
    </row>
    <row r="12" spans="1:7" ht="78.75" x14ac:dyDescent="0.25">
      <c r="A12" s="4">
        <f t="shared" si="0"/>
        <v>5</v>
      </c>
      <c r="B12" s="6" t="s">
        <v>16</v>
      </c>
      <c r="C12" s="4" t="s">
        <v>17</v>
      </c>
      <c r="D12" s="7">
        <v>0.04</v>
      </c>
      <c r="E12" s="7">
        <v>3895</v>
      </c>
      <c r="F12" s="5" t="s">
        <v>11</v>
      </c>
      <c r="G12" s="8">
        <f t="shared" si="1"/>
        <v>155.80000000000001</v>
      </c>
    </row>
    <row r="13" spans="1:7" ht="63" x14ac:dyDescent="0.25">
      <c r="A13" s="4">
        <f t="shared" si="0"/>
        <v>6</v>
      </c>
      <c r="B13" s="6" t="s">
        <v>19</v>
      </c>
      <c r="C13" s="4" t="s">
        <v>20</v>
      </c>
      <c r="D13" s="7">
        <v>0.21</v>
      </c>
      <c r="E13" s="7">
        <v>3895</v>
      </c>
      <c r="F13" s="5" t="s">
        <v>11</v>
      </c>
      <c r="G13" s="8">
        <f t="shared" si="1"/>
        <v>817.94999999999993</v>
      </c>
    </row>
    <row r="14" spans="1:7" ht="47.25" customHeight="1" x14ac:dyDescent="0.25">
      <c r="A14" s="4">
        <f t="shared" si="0"/>
        <v>7</v>
      </c>
      <c r="B14" s="6" t="s">
        <v>43</v>
      </c>
      <c r="C14" s="4" t="s">
        <v>22</v>
      </c>
      <c r="D14" s="7">
        <v>0.19</v>
      </c>
      <c r="E14" s="7">
        <v>3895</v>
      </c>
      <c r="F14" s="5" t="s">
        <v>11</v>
      </c>
      <c r="G14" s="8">
        <f t="shared" si="1"/>
        <v>740.05</v>
      </c>
    </row>
    <row r="15" spans="1:7" ht="46.5" customHeight="1" x14ac:dyDescent="0.25">
      <c r="A15" s="4">
        <f t="shared" si="0"/>
        <v>8</v>
      </c>
      <c r="B15" s="16" t="s">
        <v>41</v>
      </c>
      <c r="C15" s="4" t="s">
        <v>22</v>
      </c>
      <c r="D15" s="7">
        <v>0.2</v>
      </c>
      <c r="E15" s="7">
        <v>3895</v>
      </c>
      <c r="F15" s="5" t="s">
        <v>11</v>
      </c>
      <c r="G15" s="8">
        <f t="shared" si="1"/>
        <v>779</v>
      </c>
    </row>
    <row r="16" spans="1:7" ht="33" customHeight="1" x14ac:dyDescent="0.25">
      <c r="A16" s="4">
        <f t="shared" si="0"/>
        <v>9</v>
      </c>
      <c r="B16" s="6" t="s">
        <v>44</v>
      </c>
      <c r="C16" s="4" t="s">
        <v>10</v>
      </c>
      <c r="D16" s="7">
        <v>0.56000000000000005</v>
      </c>
      <c r="E16" s="7">
        <v>3895</v>
      </c>
      <c r="F16" s="10" t="s">
        <v>46</v>
      </c>
      <c r="G16" s="8">
        <f t="shared" si="1"/>
        <v>2181.2000000000003</v>
      </c>
    </row>
    <row r="17" spans="1:7" ht="24" customHeight="1" x14ac:dyDescent="0.25">
      <c r="A17" s="4">
        <f t="shared" si="0"/>
        <v>10</v>
      </c>
      <c r="B17" s="6" t="s">
        <v>23</v>
      </c>
      <c r="C17" s="4" t="s">
        <v>10</v>
      </c>
      <c r="D17" s="7">
        <v>0.47</v>
      </c>
      <c r="E17" s="7">
        <v>3895</v>
      </c>
      <c r="F17" s="10" t="s">
        <v>46</v>
      </c>
      <c r="G17" s="8">
        <f t="shared" si="1"/>
        <v>1830.6499999999999</v>
      </c>
    </row>
    <row r="18" spans="1:7" ht="30" customHeight="1" x14ac:dyDescent="0.25">
      <c r="A18" s="4">
        <f t="shared" si="0"/>
        <v>11</v>
      </c>
      <c r="B18" s="6" t="s">
        <v>24</v>
      </c>
      <c r="C18" s="4" t="s">
        <v>22</v>
      </c>
      <c r="D18" s="7">
        <v>0.05</v>
      </c>
      <c r="E18" s="7">
        <v>3895</v>
      </c>
      <c r="F18" s="5" t="s">
        <v>25</v>
      </c>
      <c r="G18" s="8">
        <f t="shared" si="1"/>
        <v>194.75</v>
      </c>
    </row>
    <row r="19" spans="1:7" ht="64.5" customHeight="1" x14ac:dyDescent="0.25">
      <c r="A19" s="4">
        <f t="shared" si="0"/>
        <v>12</v>
      </c>
      <c r="B19" s="6" t="s">
        <v>26</v>
      </c>
      <c r="C19" s="4" t="s">
        <v>22</v>
      </c>
      <c r="D19" s="7">
        <v>0.09</v>
      </c>
      <c r="E19" s="7">
        <v>3895</v>
      </c>
      <c r="F19" s="5" t="s">
        <v>27</v>
      </c>
      <c r="G19" s="8">
        <f t="shared" si="1"/>
        <v>350.55</v>
      </c>
    </row>
    <row r="20" spans="1:7" ht="16.5" x14ac:dyDescent="0.25">
      <c r="A20" s="4">
        <f t="shared" si="0"/>
        <v>13</v>
      </c>
      <c r="B20" s="19" t="s">
        <v>48</v>
      </c>
      <c r="C20" s="4" t="s">
        <v>28</v>
      </c>
      <c r="D20" s="7">
        <v>0.28000000000000003</v>
      </c>
      <c r="E20" s="7">
        <v>3895</v>
      </c>
      <c r="F20" s="5" t="s">
        <v>18</v>
      </c>
      <c r="G20" s="8">
        <f t="shared" si="1"/>
        <v>1090.6000000000001</v>
      </c>
    </row>
    <row r="21" spans="1:7" ht="31.5" x14ac:dyDescent="0.25">
      <c r="A21" s="4">
        <f t="shared" si="0"/>
        <v>14</v>
      </c>
      <c r="B21" s="16" t="s">
        <v>45</v>
      </c>
      <c r="C21" s="4" t="s">
        <v>29</v>
      </c>
      <c r="D21" s="7">
        <v>2.1800000000000002</v>
      </c>
      <c r="E21" s="7">
        <v>3895</v>
      </c>
      <c r="F21" s="10" t="s">
        <v>46</v>
      </c>
      <c r="G21" s="8">
        <f>D21*E21</f>
        <v>8491.1</v>
      </c>
    </row>
    <row r="22" spans="1:7" ht="47.25" x14ac:dyDescent="0.25">
      <c r="A22" s="4">
        <f t="shared" si="0"/>
        <v>15</v>
      </c>
      <c r="B22" s="16" t="s">
        <v>61</v>
      </c>
      <c r="C22" s="4" t="s">
        <v>30</v>
      </c>
      <c r="D22" s="7">
        <v>3.31</v>
      </c>
      <c r="E22" s="7">
        <v>3895</v>
      </c>
      <c r="F22" s="5" t="s">
        <v>31</v>
      </c>
      <c r="G22" s="8">
        <f t="shared" si="1"/>
        <v>12892.45</v>
      </c>
    </row>
    <row r="23" spans="1:7" ht="31.5" x14ac:dyDescent="0.25">
      <c r="A23" s="4">
        <f t="shared" si="0"/>
        <v>16</v>
      </c>
      <c r="B23" s="11" t="s">
        <v>32</v>
      </c>
      <c r="C23" s="12" t="s">
        <v>33</v>
      </c>
      <c r="D23" s="7">
        <f>7853.72*1.04</f>
        <v>8167.8688000000002</v>
      </c>
      <c r="E23" s="7">
        <v>2</v>
      </c>
      <c r="F23" s="10" t="s">
        <v>46</v>
      </c>
      <c r="G23" s="8">
        <f t="shared" si="1"/>
        <v>16335.7376</v>
      </c>
    </row>
    <row r="24" spans="1:7" x14ac:dyDescent="0.25">
      <c r="A24" s="4">
        <f t="shared" si="0"/>
        <v>17</v>
      </c>
      <c r="B24" s="11" t="s">
        <v>34</v>
      </c>
      <c r="C24" s="12" t="s">
        <v>10</v>
      </c>
      <c r="D24" s="7">
        <v>1.86</v>
      </c>
      <c r="E24" s="7">
        <v>3895</v>
      </c>
      <c r="F24" s="10" t="s">
        <v>46</v>
      </c>
      <c r="G24" s="8">
        <f t="shared" si="1"/>
        <v>7244.7000000000007</v>
      </c>
    </row>
    <row r="25" spans="1:7" x14ac:dyDescent="0.25">
      <c r="A25" s="4">
        <f t="shared" si="0"/>
        <v>18</v>
      </c>
      <c r="B25" s="11" t="s">
        <v>35</v>
      </c>
      <c r="C25" s="12" t="s">
        <v>36</v>
      </c>
      <c r="D25" s="7">
        <v>0.26</v>
      </c>
      <c r="E25" s="7">
        <v>3895</v>
      </c>
      <c r="F25" s="10" t="s">
        <v>46</v>
      </c>
      <c r="G25" s="8">
        <f t="shared" si="1"/>
        <v>1012.7</v>
      </c>
    </row>
    <row r="26" spans="1:7" ht="36" customHeight="1" x14ac:dyDescent="0.25">
      <c r="A26" s="4">
        <f t="shared" si="0"/>
        <v>19</v>
      </c>
      <c r="B26" s="29" t="s">
        <v>37</v>
      </c>
      <c r="C26" s="9" t="s">
        <v>10</v>
      </c>
      <c r="D26" s="7">
        <v>1.47</v>
      </c>
      <c r="E26" s="7">
        <v>3895</v>
      </c>
      <c r="F26" s="10" t="s">
        <v>46</v>
      </c>
      <c r="G26" s="8">
        <f t="shared" si="1"/>
        <v>5725.65</v>
      </c>
    </row>
    <row r="27" spans="1:7" s="3" customFormat="1" ht="63" x14ac:dyDescent="0.25">
      <c r="A27" s="4">
        <f t="shared" si="0"/>
        <v>20</v>
      </c>
      <c r="B27" s="25" t="s">
        <v>91</v>
      </c>
      <c r="C27" s="13" t="s">
        <v>10</v>
      </c>
      <c r="D27" s="14">
        <v>3.11</v>
      </c>
      <c r="E27" s="7">
        <v>3895</v>
      </c>
      <c r="F27" s="10" t="s">
        <v>21</v>
      </c>
      <c r="G27" s="8">
        <f t="shared" si="1"/>
        <v>12113.449999999999</v>
      </c>
    </row>
    <row r="28" spans="1:7" s="20" customFormat="1" x14ac:dyDescent="0.25">
      <c r="A28" s="88" t="s">
        <v>40</v>
      </c>
      <c r="B28" s="88"/>
      <c r="C28" s="88"/>
      <c r="D28" s="88"/>
      <c r="E28" s="88"/>
      <c r="F28" s="88"/>
      <c r="G28" s="27">
        <f>SUM(G8:G27)</f>
        <v>74604.937600000005</v>
      </c>
    </row>
    <row r="29" spans="1:7" s="3" customFormat="1" x14ac:dyDescent="0.25">
      <c r="A29" s="89" t="s">
        <v>39</v>
      </c>
      <c r="B29" s="89"/>
      <c r="C29" s="89"/>
      <c r="D29" s="89"/>
      <c r="E29" s="89"/>
      <c r="F29" s="89"/>
      <c r="G29" s="89"/>
    </row>
    <row r="30" spans="1:7" s="3" customFormat="1" ht="39" customHeight="1" x14ac:dyDescent="0.25">
      <c r="A30" s="21" t="s">
        <v>0</v>
      </c>
      <c r="B30" s="21" t="s">
        <v>1</v>
      </c>
      <c r="C30" s="21" t="s">
        <v>2</v>
      </c>
      <c r="D30" s="21" t="s">
        <v>3</v>
      </c>
      <c r="E30" s="21" t="s">
        <v>4</v>
      </c>
      <c r="F30" s="22" t="s">
        <v>47</v>
      </c>
      <c r="G30" s="18" t="s">
        <v>5</v>
      </c>
    </row>
    <row r="31" spans="1:7" s="3" customFormat="1" ht="28.15" customHeight="1" x14ac:dyDescent="0.25">
      <c r="A31" s="21">
        <v>1</v>
      </c>
      <c r="B31" s="23" t="s">
        <v>39</v>
      </c>
      <c r="C31" s="24"/>
      <c r="D31" s="14"/>
      <c r="E31" s="21"/>
      <c r="F31" s="22"/>
      <c r="G31" s="18">
        <v>1824.8</v>
      </c>
    </row>
    <row r="32" spans="1:7" s="3" customFormat="1" ht="36.6" hidden="1" customHeight="1" x14ac:dyDescent="0.25">
      <c r="A32" s="21">
        <v>2</v>
      </c>
      <c r="B32" s="25" t="s">
        <v>6</v>
      </c>
      <c r="C32" s="21" t="s">
        <v>7</v>
      </c>
      <c r="D32" s="14">
        <v>14.62</v>
      </c>
      <c r="E32" s="14">
        <v>1680</v>
      </c>
      <c r="F32" s="22" t="s">
        <v>60</v>
      </c>
      <c r="G32" s="18">
        <v>0</v>
      </c>
    </row>
    <row r="33" spans="1:7" s="3" customFormat="1" ht="34.5" hidden="1" customHeight="1" x14ac:dyDescent="0.25">
      <c r="A33" s="21">
        <f>A32+1</f>
        <v>3</v>
      </c>
      <c r="B33" s="25" t="s">
        <v>8</v>
      </c>
      <c r="C33" s="21" t="s">
        <v>7</v>
      </c>
      <c r="D33" s="14">
        <v>10.55</v>
      </c>
      <c r="E33" s="14">
        <v>1680</v>
      </c>
      <c r="F33" s="22" t="s">
        <v>60</v>
      </c>
      <c r="G33" s="18">
        <v>0</v>
      </c>
    </row>
    <row r="34" spans="1:7" s="26" customFormat="1" x14ac:dyDescent="0.25">
      <c r="A34" s="90" t="s">
        <v>40</v>
      </c>
      <c r="B34" s="90"/>
      <c r="C34" s="90"/>
      <c r="D34" s="90"/>
      <c r="E34" s="90"/>
      <c r="F34" s="90"/>
      <c r="G34" s="28">
        <f>SUM(G31:G33)</f>
        <v>1824.8</v>
      </c>
    </row>
    <row r="35" spans="1:7" s="20" customFormat="1" x14ac:dyDescent="0.25">
      <c r="A35" s="88" t="s">
        <v>49</v>
      </c>
      <c r="B35" s="88"/>
      <c r="C35" s="88"/>
      <c r="D35" s="88"/>
      <c r="E35" s="88"/>
      <c r="F35" s="88"/>
      <c r="G35" s="27">
        <f>G34+G28</f>
        <v>76429.737600000008</v>
      </c>
    </row>
    <row r="36" spans="1:7" s="37" customFormat="1" x14ac:dyDescent="0.25">
      <c r="F36" s="38"/>
      <c r="G36" s="39"/>
    </row>
    <row r="37" spans="1:7" s="40" customFormat="1" ht="24" customHeight="1" x14ac:dyDescent="0.3">
      <c r="A37" s="91" t="s">
        <v>99</v>
      </c>
      <c r="B37" s="92"/>
      <c r="C37" s="92"/>
      <c r="D37" s="92"/>
      <c r="E37" s="92"/>
      <c r="F37" s="92"/>
      <c r="G37" s="92"/>
    </row>
    <row r="38" spans="1:7" s="40" customFormat="1" ht="24.75" customHeight="1" x14ac:dyDescent="0.3">
      <c r="A38" s="91" t="s">
        <v>101</v>
      </c>
      <c r="B38" s="84"/>
      <c r="C38" s="84"/>
      <c r="D38" s="84"/>
      <c r="E38" s="84"/>
      <c r="F38" s="84"/>
      <c r="G38" s="84"/>
    </row>
    <row r="39" spans="1:7" s="40" customFormat="1" ht="26.25" customHeight="1" x14ac:dyDescent="0.3">
      <c r="A39" s="83" t="s">
        <v>52</v>
      </c>
      <c r="B39" s="84"/>
      <c r="C39" s="84"/>
      <c r="D39" s="84"/>
      <c r="E39" s="84"/>
      <c r="F39" s="84"/>
      <c r="G39" s="84"/>
    </row>
    <row r="40" spans="1:7" s="40" customFormat="1" ht="24" customHeight="1" x14ac:dyDescent="0.3">
      <c r="A40" s="83" t="s">
        <v>53</v>
      </c>
      <c r="B40" s="84"/>
      <c r="C40" s="84"/>
      <c r="D40" s="84"/>
      <c r="E40" s="84"/>
      <c r="F40" s="84"/>
      <c r="G40" s="84"/>
    </row>
    <row r="41" spans="1:7" s="40" customFormat="1" ht="33" customHeight="1" x14ac:dyDescent="0.3">
      <c r="A41" s="83" t="s">
        <v>54</v>
      </c>
      <c r="B41" s="84"/>
      <c r="C41" s="84"/>
      <c r="D41" s="84"/>
      <c r="E41" s="84"/>
      <c r="F41" s="84"/>
      <c r="G41" s="84"/>
    </row>
    <row r="42" spans="1:7" s="37" customFormat="1" x14ac:dyDescent="0.25">
      <c r="F42" s="38"/>
      <c r="G42" s="39"/>
    </row>
    <row r="43" spans="1:7" s="37" customFormat="1" x14ac:dyDescent="0.25">
      <c r="C43" s="37" t="s">
        <v>55</v>
      </c>
      <c r="F43" s="38"/>
      <c r="G43" s="39"/>
    </row>
    <row r="44" spans="1:7" s="37" customFormat="1" x14ac:dyDescent="0.25">
      <c r="F44" s="38"/>
      <c r="G44" s="39"/>
    </row>
    <row r="45" spans="1:7" s="37" customFormat="1" x14ac:dyDescent="0.25">
      <c r="B45" s="37" t="s">
        <v>56</v>
      </c>
      <c r="C45" s="37" t="s">
        <v>62</v>
      </c>
      <c r="F45" s="41"/>
      <c r="G45" s="39"/>
    </row>
    <row r="46" spans="1:7" s="37" customFormat="1" x14ac:dyDescent="0.25">
      <c r="F46" s="38"/>
      <c r="G46" s="39"/>
    </row>
    <row r="47" spans="1:7" s="37" customFormat="1" x14ac:dyDescent="0.25">
      <c r="B47" s="37" t="s">
        <v>57</v>
      </c>
      <c r="C47" s="37" t="s">
        <v>81</v>
      </c>
      <c r="F47" s="41"/>
      <c r="G47" s="39"/>
    </row>
  </sheetData>
  <mergeCells count="12">
    <mergeCell ref="A41:G41"/>
    <mergeCell ref="B2:G2"/>
    <mergeCell ref="A5:G5"/>
    <mergeCell ref="A6:G6"/>
    <mergeCell ref="A28:F28"/>
    <mergeCell ref="A29:G29"/>
    <mergeCell ref="A34:F34"/>
    <mergeCell ref="A35:F35"/>
    <mergeCell ref="A37:G37"/>
    <mergeCell ref="A38:G38"/>
    <mergeCell ref="A39:G39"/>
    <mergeCell ref="A40:G40"/>
  </mergeCells>
  <pageMargins left="0.47244094488188981" right="0.19685039370078741" top="0.19685039370078741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год!Область_печати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2023-01-31T07:19:42Z</dcterms:modified>
</cp:coreProperties>
</file>